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te\Desktop\SEVAC ABDON\"/>
    </mc:Choice>
  </mc:AlternateContent>
  <xr:revisionPtr revIDLastSave="0" documentId="8_{C5D8D5F5-7A0A-42A5-89B4-581AE8248DB5}" xr6:coauthVersionLast="47" xr6:coauthVersionMax="47" xr10:uidLastSave="{00000000-0000-0000-0000-000000000000}"/>
  <bookViews>
    <workbookView xWindow="0" yWindow="0" windowWidth="24000" windowHeight="12900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81029"/>
</workbook>
</file>

<file path=xl/calcChain.xml><?xml version="1.0" encoding="utf-8"?>
<calcChain xmlns="http://schemas.openxmlformats.org/spreadsheetml/2006/main">
  <c r="E50" i="4" l="1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G89" i="4"/>
  <c r="F89" i="4"/>
  <c r="D89" i="4"/>
  <c r="E87" i="4"/>
  <c r="H87" i="4" s="1"/>
  <c r="E85" i="4"/>
  <c r="H85" i="4" s="1"/>
  <c r="E83" i="4"/>
  <c r="H83" i="4" s="1"/>
  <c r="E81" i="4"/>
  <c r="H81" i="4" s="1"/>
  <c r="E79" i="4"/>
  <c r="H79" i="4" s="1"/>
  <c r="E77" i="4"/>
  <c r="H77" i="4" s="1"/>
  <c r="E75" i="4"/>
  <c r="H75" i="4" s="1"/>
  <c r="C89" i="4"/>
  <c r="G67" i="4"/>
  <c r="F67" i="4"/>
  <c r="E65" i="4"/>
  <c r="H65" i="4" s="1"/>
  <c r="E64" i="4"/>
  <c r="H64" i="4" s="1"/>
  <c r="E63" i="4"/>
  <c r="H63" i="4" s="1"/>
  <c r="E62" i="4"/>
  <c r="H62" i="4" s="1"/>
  <c r="D67" i="4"/>
  <c r="C67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53" i="4"/>
  <c r="F53" i="4"/>
  <c r="D53" i="4"/>
  <c r="C53" i="4"/>
  <c r="H89" i="4" l="1"/>
  <c r="H67" i="4"/>
  <c r="E89" i="4"/>
  <c r="E67" i="4"/>
  <c r="H53" i="4"/>
  <c r="E53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42" i="5" s="1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12" i="6" s="1"/>
  <c r="H75" i="6"/>
  <c r="H74" i="6"/>
  <c r="H67" i="6"/>
  <c r="H66" i="6"/>
  <c r="H63" i="6"/>
  <c r="H62" i="6"/>
  <c r="H59" i="6"/>
  <c r="H58" i="6"/>
  <c r="H55" i="6"/>
  <c r="H51" i="6"/>
  <c r="H50" i="6"/>
  <c r="H46" i="6"/>
  <c r="H42" i="6"/>
  <c r="H39" i="6"/>
  <c r="H38" i="6"/>
  <c r="H35" i="6"/>
  <c r="E76" i="6"/>
  <c r="H76" i="6" s="1"/>
  <c r="E75" i="6"/>
  <c r="E74" i="6"/>
  <c r="E73" i="6"/>
  <c r="H73" i="6" s="1"/>
  <c r="E72" i="6"/>
  <c r="H72" i="6" s="1"/>
  <c r="E71" i="6"/>
  <c r="H71" i="6" s="1"/>
  <c r="E70" i="6"/>
  <c r="H70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E54" i="6"/>
  <c r="H54" i="6" s="1"/>
  <c r="E52" i="6"/>
  <c r="H52" i="6" s="1"/>
  <c r="E51" i="6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E57" i="6" s="1"/>
  <c r="H57" i="6" s="1"/>
  <c r="C53" i="6"/>
  <c r="C43" i="6"/>
  <c r="C33" i="6"/>
  <c r="C23" i="6"/>
  <c r="C13" i="6"/>
  <c r="C5" i="6"/>
  <c r="E16" i="8" l="1"/>
  <c r="E69" i="6"/>
  <c r="H69" i="6" s="1"/>
  <c r="E65" i="6"/>
  <c r="H65" i="6" s="1"/>
  <c r="E53" i="6"/>
  <c r="H53" i="6" s="1"/>
  <c r="E43" i="6"/>
  <c r="H43" i="6" s="1"/>
  <c r="E33" i="6"/>
  <c r="H33" i="6" s="1"/>
  <c r="E23" i="6"/>
  <c r="H23" i="6" s="1"/>
  <c r="F77" i="6"/>
  <c r="E13" i="6"/>
  <c r="H13" i="6" s="1"/>
  <c r="H25" i="5"/>
  <c r="H16" i="5"/>
  <c r="E36" i="5"/>
  <c r="H38" i="5"/>
  <c r="H36" i="5" s="1"/>
  <c r="H42" i="5" s="1"/>
  <c r="C77" i="6"/>
  <c r="H6" i="8"/>
  <c r="H16" i="8" s="1"/>
  <c r="E6" i="5"/>
  <c r="H13" i="5"/>
  <c r="H6" i="5" s="1"/>
  <c r="G77" i="6"/>
  <c r="D77" i="6"/>
  <c r="E5" i="6"/>
  <c r="D42" i="5"/>
  <c r="F42" i="5"/>
  <c r="G42" i="5"/>
  <c r="E25" i="5"/>
  <c r="E16" i="5"/>
  <c r="E42" i="5"/>
  <c r="E77" i="6" l="1"/>
  <c r="H5" i="6"/>
  <c r="H77" i="6" s="1"/>
</calcChain>
</file>

<file path=xl/sharedStrings.xml><?xml version="1.0" encoding="utf-8"?>
<sst xmlns="http://schemas.openxmlformats.org/spreadsheetml/2006/main" count="192" uniqueCount="134">
  <si>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</si>
  <si>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</si>
  <si>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</si>
  <si>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</si>
  <si>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</si>
  <si>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</si>
  <si>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</si>
  <si>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</si>
  <si>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</si>
  <si>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</si>
  <si>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</si>
  <si>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</si>
  <si>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</si>
  <si>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</si>
  <si>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</si>
  <si>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</si>
  <si>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</si>
  <si>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</si>
  <si>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</si>
  <si>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</si>
  <si>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</si>
  <si>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</si>
  <si>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</si>
  <si>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</si>
  <si>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</si>
  <si>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</si>
  <si>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</si>
  <si>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</si>
  <si>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</si>
  <si>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</si>
  <si>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</si>
  <si>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</si>
  <si>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</si>
  <si>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</si>
  <si>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</si>
  <si>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</si>
  <si>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</si>
  <si>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</si>
  <si>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</si>
  <si>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</si>
  <si>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</si>
  <si>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</si>
  <si>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</si>
  <si>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</si>
  <si>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</si>
  <si>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</si>
  <si>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</si>
  <si>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</si>
  <si>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</si>
  <si>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</si>
  <si>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</si>
  <si>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</si>
  <si>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</si>
  <si>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</si>
  <si>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</si>
  <si>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</si>
  <si>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</si>
  <si>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</si>
  <si>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</si>
  <si>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</si>
  <si>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</si>
  <si>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</si>
  <si>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</si>
  <si>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</si>
  <si>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</si>
  <si>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</si>
  <si>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</si>
  <si>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</si>
  <si>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</si>
  <si>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</si>
  <si>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</si>
  <si>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</si>
  <si>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</si>
  <si>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</si>
  <si>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</si>
  <si>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</si>
  <si>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</si>
  <si>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</si>
  <si>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</si>
  <si>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</si>
  <si>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</si>
  <si>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</si>
  <si>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</si>
  <si>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</si>
  <si>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</si>
  <si>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</si>
  <si>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</si>
  <si>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</si>
  <si>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</si>
  <si>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</si>
  <si>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</si>
  <si>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</si>
  <si>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</si>
  <si>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</si>
  <si>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</si>
  <si>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</si>
  <si>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</si>
  <si>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</si>
  <si>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</si>
  <si>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</si>
  <si>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</si>
  <si>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</si>
  <si>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</si>
  <si>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</si>
  <si>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</si>
  <si>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</si>
  <si>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</si>
  <si>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</si>
  <si>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</si>
  <si>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</si>
  <si>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</si>
  <si>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</si>
  <si>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</si>
  <si>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</si>
  <si>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</si>
  <si>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</si>
  <si>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</si>
  <si>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</si>
  <si>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</si>
  <si>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</si>
  <si>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</si>
  <si>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</si>
  <si>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</si>
  <si>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</si>
  <si>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</si>
  <si>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</si>
  <si>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</si>
  <si>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</si>
  <si>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Romita, Gto.
Estado Analítico del Ejercicio del Presupuesto de Egresos
Clasificación por Objeto del Gasto(Capítulo y Concepto)
Del 1 de Enero AL 31 DE MARZO DEL 2023</t>
  </si>
  <si>
    <t>Municipio de Romita, Gto.
Estado Analítico del Ejercicio del Presupuesto de Egresos
Clasificación Ecónomica (Por Tipo de Gasto)
Del 1 de Enero AL 31 DE MARZO DEL 2023</t>
  </si>
  <si>
    <t>Municipio de Romita, Gto.
Estado Analítico del Ejercicio del Presupuesto de Egresos
Clasificación Administrativa
Del 1 de Enero AL 31 DE MARZO DEL 2023</t>
  </si>
  <si>
    <t>Gobierno (Federal/Estatal/Municipal) de Municipio de Romita, Gto.
Estado Analítico del Ejercicio del Presupuesto de Egresos
Clasificación Administrativa
Del 1 de Enero AL 31 DE MARZO DEL 2023</t>
  </si>
  <si>
    <t>Sector Paraestatal del Gobierno (Federal/Estatal/Municipal) de Municipio de Romita, Gto.
Estado Analítico del Ejercicio del Presupuesto de Egresos
Clasificación Administrativa
Del 1 de Enero AL 31 DE MARZO DEL 2023</t>
  </si>
  <si>
    <t>Municipio de Romita, Gto.
Estado Análitico del Ejercicio del Presupuesto de Egresos
Clasificación Funcional (Finalidad y Función)
Del 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</si>
</sst>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6" fillId="0" borderId="6" xfId="0" applyFont="1" applyBorder="1" applyAlignment="1" applyProtection="1">
      <alignment horizontal="left"/>
      <protection locked="0"/>
    </xf>
    <xf numFmtId="4" fontId="2" fillId="0" borderId="13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2" fillId="0" borderId="0" xfId="0" applyFont="1"/>
    <xf numFmtId="0" fontId="2" fillId="0" borderId="6" xfId="0" applyFont="1" applyBorder="1"/>
    <xf numFmtId="0" fontId="6" fillId="0" borderId="5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9" xfId="0" applyFont="1" applyBorder="1" applyProtection="1"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7" t="s">
        <v>128</v>
      </c>
      <c r="B1" s="48"/>
      <c r="C1" s="48"/>
      <c r="D1" s="48"/>
      <c r="E1" s="48"/>
      <c r="F1" s="48"/>
      <c r="G1" s="48"/>
      <c r="H1" s="49"/>
    </row>
    <row r="2" spans="1:8" x14ac:dyDescent="0.2">
      <c r="A2" s="52" t="s">
        <v>54</v>
      </c>
      <c r="B2" s="53"/>
      <c r="C2" s="47" t="s">
        <v>60</v>
      </c>
      <c r="D2" s="48"/>
      <c r="E2" s="48"/>
      <c r="F2" s="48"/>
      <c r="G2" s="49"/>
      <c r="H2" s="50" t="s">
        <v>59</v>
      </c>
    </row>
    <row r="3" spans="1:8" ht="24.95" customHeight="1" x14ac:dyDescent="0.2">
      <c r="A3" s="54"/>
      <c r="B3" s="55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1"/>
    </row>
    <row r="4" spans="1:8" x14ac:dyDescent="0.2">
      <c r="A4" s="56"/>
      <c r="B4" s="57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45" t="s">
        <v>61</v>
      </c>
      <c r="B5" s="5"/>
      <c r="C5" s="12">
        <f>SUM(C6:C12)</f>
        <v>102498156.73</v>
      </c>
      <c r="D5" s="12">
        <f>SUM(D6:D12)</f>
        <v>-3701557.01</v>
      </c>
      <c r="E5" s="12">
        <f>C5+D5</f>
        <v>98796599.719999999</v>
      </c>
      <c r="F5" s="12">
        <f>SUM(F6:F12)</f>
        <v>25393707.34</v>
      </c>
      <c r="G5" s="12">
        <f>SUM(G6:G12)</f>
        <v>25393707.34</v>
      </c>
      <c r="H5" s="12">
        <f>E5-F5</f>
        <v>73402892.379999995</v>
      </c>
    </row>
    <row r="6" spans="1:8" x14ac:dyDescent="0.2">
      <c r="A6" s="46">
        <v>1100</v>
      </c>
      <c r="B6" s="9" t="s">
        <v>70</v>
      </c>
      <c r="C6" s="13">
        <v>46007325.200000003</v>
      </c>
      <c r="D6" s="13">
        <v>-582737.9</v>
      </c>
      <c r="E6" s="13">
        <f t="shared" ref="E6:E69" si="0">C6+D6</f>
        <v>45424587.300000004</v>
      </c>
      <c r="F6" s="13">
        <v>11759252.449999999</v>
      </c>
      <c r="G6" s="13">
        <v>11759252.449999999</v>
      </c>
      <c r="H6" s="13">
        <f t="shared" ref="H6:H69" si="1">E6-F6</f>
        <v>33665334.850000009</v>
      </c>
    </row>
    <row r="7" spans="1:8" x14ac:dyDescent="0.2">
      <c r="A7" s="46">
        <v>1200</v>
      </c>
      <c r="B7" s="9" t="s">
        <v>71</v>
      </c>
      <c r="C7" s="13">
        <v>10557828.130000001</v>
      </c>
      <c r="D7" s="13">
        <v>-930403.88</v>
      </c>
      <c r="E7" s="13">
        <f t="shared" si="0"/>
        <v>9627424.25</v>
      </c>
      <c r="F7" s="13">
        <v>3412589.18</v>
      </c>
      <c r="G7" s="13">
        <v>3412589.18</v>
      </c>
      <c r="H7" s="13">
        <f t="shared" si="1"/>
        <v>6214835.0700000003</v>
      </c>
    </row>
    <row r="8" spans="1:8" x14ac:dyDescent="0.2">
      <c r="A8" s="46">
        <v>1300</v>
      </c>
      <c r="B8" s="9" t="s">
        <v>72</v>
      </c>
      <c r="C8" s="13">
        <v>10911006.85</v>
      </c>
      <c r="D8" s="13">
        <v>859123.25</v>
      </c>
      <c r="E8" s="13">
        <f t="shared" si="0"/>
        <v>11770130.1</v>
      </c>
      <c r="F8" s="13">
        <v>720399.8</v>
      </c>
      <c r="G8" s="13">
        <v>720399.8</v>
      </c>
      <c r="H8" s="13">
        <f t="shared" si="1"/>
        <v>11049730.299999999</v>
      </c>
    </row>
    <row r="9" spans="1:8" x14ac:dyDescent="0.2">
      <c r="A9" s="46">
        <v>1400</v>
      </c>
      <c r="B9" s="9" t="s">
        <v>35</v>
      </c>
      <c r="C9" s="13">
        <v>7402469.8200000003</v>
      </c>
      <c r="D9" s="13">
        <v>-1306191.78</v>
      </c>
      <c r="E9" s="13">
        <f t="shared" si="0"/>
        <v>6096278.04</v>
      </c>
      <c r="F9" s="13">
        <v>930116.39</v>
      </c>
      <c r="G9" s="13">
        <v>930116.39</v>
      </c>
      <c r="H9" s="13">
        <f t="shared" si="1"/>
        <v>5166161.6500000004</v>
      </c>
    </row>
    <row r="10" spans="1:8" x14ac:dyDescent="0.2">
      <c r="A10" s="46">
        <v>1500</v>
      </c>
      <c r="B10" s="9" t="s">
        <v>73</v>
      </c>
      <c r="C10" s="13">
        <v>27369526.73</v>
      </c>
      <c r="D10" s="13">
        <v>-1991346.7</v>
      </c>
      <c r="E10" s="13">
        <f t="shared" si="0"/>
        <v>25378180.030000001</v>
      </c>
      <c r="F10" s="13">
        <v>8571349.5199999996</v>
      </c>
      <c r="G10" s="13">
        <v>8571349.5199999996</v>
      </c>
      <c r="H10" s="13">
        <f t="shared" si="1"/>
        <v>16806830.510000002</v>
      </c>
    </row>
    <row r="11" spans="1:8" x14ac:dyDescent="0.2">
      <c r="A11" s="46">
        <v>1600</v>
      </c>
      <c r="B11" s="9" t="s">
        <v>36</v>
      </c>
      <c r="C11" s="13">
        <v>0</v>
      </c>
      <c r="D11" s="13">
        <v>250000</v>
      </c>
      <c r="E11" s="13">
        <f t="shared" si="0"/>
        <v>250000</v>
      </c>
      <c r="F11" s="13">
        <v>0</v>
      </c>
      <c r="G11" s="13">
        <v>0</v>
      </c>
      <c r="H11" s="13">
        <f t="shared" si="1"/>
        <v>250000</v>
      </c>
    </row>
    <row r="12" spans="1:8" x14ac:dyDescent="0.2">
      <c r="A12" s="46">
        <v>1700</v>
      </c>
      <c r="B12" s="9" t="s">
        <v>74</v>
      </c>
      <c r="C12" s="13">
        <v>250000</v>
      </c>
      <c r="D12" s="13">
        <v>0</v>
      </c>
      <c r="E12" s="13">
        <f t="shared" si="0"/>
        <v>250000</v>
      </c>
      <c r="F12" s="13">
        <v>0</v>
      </c>
      <c r="G12" s="13">
        <v>0</v>
      </c>
      <c r="H12" s="13">
        <f t="shared" si="1"/>
        <v>250000</v>
      </c>
    </row>
    <row r="13" spans="1:8" x14ac:dyDescent="0.2">
      <c r="A13" s="45" t="s">
        <v>62</v>
      </c>
      <c r="B13" s="5"/>
      <c r="C13" s="13">
        <f>SUM(C14:C22)</f>
        <v>14152012.59</v>
      </c>
      <c r="D13" s="13">
        <f>SUM(D14:D22)</f>
        <v>3127168.74</v>
      </c>
      <c r="E13" s="13">
        <f t="shared" si="0"/>
        <v>17279181.329999998</v>
      </c>
      <c r="F13" s="13">
        <f>SUM(F14:F22)</f>
        <v>4647102.13</v>
      </c>
      <c r="G13" s="13">
        <f>SUM(G14:G22)</f>
        <v>4647102.13</v>
      </c>
      <c r="H13" s="13">
        <f t="shared" si="1"/>
        <v>12632079.199999999</v>
      </c>
    </row>
    <row r="14" spans="1:8" x14ac:dyDescent="0.2">
      <c r="A14" s="46">
        <v>2100</v>
      </c>
      <c r="B14" s="9" t="s">
        <v>75</v>
      </c>
      <c r="C14" s="13">
        <v>2287656</v>
      </c>
      <c r="D14" s="13">
        <v>593029.80000000005</v>
      </c>
      <c r="E14" s="13">
        <f t="shared" si="0"/>
        <v>2880685.8</v>
      </c>
      <c r="F14" s="13">
        <v>1160486.6100000001</v>
      </c>
      <c r="G14" s="13">
        <v>1160486.6100000001</v>
      </c>
      <c r="H14" s="13">
        <f t="shared" si="1"/>
        <v>1720199.1899999997</v>
      </c>
    </row>
    <row r="15" spans="1:8" x14ac:dyDescent="0.2">
      <c r="A15" s="46">
        <v>2200</v>
      </c>
      <c r="B15" s="9" t="s">
        <v>76</v>
      </c>
      <c r="C15" s="13">
        <v>695100</v>
      </c>
      <c r="D15" s="13">
        <v>28159.8</v>
      </c>
      <c r="E15" s="13">
        <f t="shared" si="0"/>
        <v>723259.8</v>
      </c>
      <c r="F15" s="13">
        <v>195180.21</v>
      </c>
      <c r="G15" s="13">
        <v>195180.21</v>
      </c>
      <c r="H15" s="13">
        <f t="shared" si="1"/>
        <v>528079.59000000008</v>
      </c>
    </row>
    <row r="16" spans="1:8" x14ac:dyDescent="0.2">
      <c r="A16" s="46">
        <v>2300</v>
      </c>
      <c r="B16" s="9" t="s">
        <v>77</v>
      </c>
      <c r="C16" s="13">
        <v>0</v>
      </c>
      <c r="D16" s="13">
        <v>0</v>
      </c>
      <c r="E16" s="13">
        <f t="shared" si="0"/>
        <v>0</v>
      </c>
      <c r="F16" s="13">
        <v>0</v>
      </c>
      <c r="G16" s="13">
        <v>0</v>
      </c>
      <c r="H16" s="13">
        <f t="shared" si="1"/>
        <v>0</v>
      </c>
    </row>
    <row r="17" spans="1:8" x14ac:dyDescent="0.2">
      <c r="A17" s="46">
        <v>2400</v>
      </c>
      <c r="B17" s="9" t="s">
        <v>78</v>
      </c>
      <c r="C17" s="13">
        <v>3955332.29</v>
      </c>
      <c r="D17" s="13">
        <v>94938.01</v>
      </c>
      <c r="E17" s="13">
        <f t="shared" si="0"/>
        <v>4050270.3</v>
      </c>
      <c r="F17" s="13">
        <v>104110.01</v>
      </c>
      <c r="G17" s="13">
        <v>104110.01</v>
      </c>
      <c r="H17" s="13">
        <f t="shared" si="1"/>
        <v>3946160.29</v>
      </c>
    </row>
    <row r="18" spans="1:8" x14ac:dyDescent="0.2">
      <c r="A18" s="46">
        <v>2500</v>
      </c>
      <c r="B18" s="9" t="s">
        <v>79</v>
      </c>
      <c r="C18" s="13">
        <v>225000</v>
      </c>
      <c r="D18" s="13">
        <v>0</v>
      </c>
      <c r="E18" s="13">
        <f t="shared" si="0"/>
        <v>225000</v>
      </c>
      <c r="F18" s="13">
        <v>4188.62</v>
      </c>
      <c r="G18" s="13">
        <v>4188.62</v>
      </c>
      <c r="H18" s="13">
        <f t="shared" si="1"/>
        <v>220811.38</v>
      </c>
    </row>
    <row r="19" spans="1:8" x14ac:dyDescent="0.2">
      <c r="A19" s="46">
        <v>2600</v>
      </c>
      <c r="B19" s="9" t="s">
        <v>80</v>
      </c>
      <c r="C19" s="13">
        <v>3115822.55</v>
      </c>
      <c r="D19" s="13">
        <v>1871609.43</v>
      </c>
      <c r="E19" s="13">
        <f t="shared" si="0"/>
        <v>4987431.9799999995</v>
      </c>
      <c r="F19" s="13">
        <v>2603024.73</v>
      </c>
      <c r="G19" s="13">
        <v>2603024.73</v>
      </c>
      <c r="H19" s="13">
        <f t="shared" si="1"/>
        <v>2384407.2499999995</v>
      </c>
    </row>
    <row r="20" spans="1:8" x14ac:dyDescent="0.2">
      <c r="A20" s="46">
        <v>2700</v>
      </c>
      <c r="B20" s="9" t="s">
        <v>81</v>
      </c>
      <c r="C20" s="13">
        <v>1058000</v>
      </c>
      <c r="D20" s="13">
        <v>0</v>
      </c>
      <c r="E20" s="13">
        <f t="shared" si="0"/>
        <v>1058000</v>
      </c>
      <c r="F20" s="13">
        <v>0</v>
      </c>
      <c r="G20" s="13">
        <v>0</v>
      </c>
      <c r="H20" s="13">
        <f t="shared" si="1"/>
        <v>1058000</v>
      </c>
    </row>
    <row r="21" spans="1:8" x14ac:dyDescent="0.2">
      <c r="A21" s="46">
        <v>2800</v>
      </c>
      <c r="B21" s="9" t="s">
        <v>82</v>
      </c>
      <c r="C21" s="13">
        <v>0</v>
      </c>
      <c r="D21" s="13">
        <v>0</v>
      </c>
      <c r="E21" s="13">
        <f t="shared" si="0"/>
        <v>0</v>
      </c>
      <c r="F21" s="13">
        <v>0</v>
      </c>
      <c r="G21" s="13">
        <v>0</v>
      </c>
      <c r="H21" s="13">
        <f t="shared" si="1"/>
        <v>0</v>
      </c>
    </row>
    <row r="22" spans="1:8" x14ac:dyDescent="0.2">
      <c r="A22" s="46">
        <v>2900</v>
      </c>
      <c r="B22" s="9" t="s">
        <v>83</v>
      </c>
      <c r="C22" s="13">
        <v>2815101.75</v>
      </c>
      <c r="D22" s="13">
        <v>539431.69999999995</v>
      </c>
      <c r="E22" s="13">
        <f t="shared" si="0"/>
        <v>3354533.45</v>
      </c>
      <c r="F22" s="13">
        <v>580111.94999999995</v>
      </c>
      <c r="G22" s="13">
        <v>580111.94999999995</v>
      </c>
      <c r="H22" s="13">
        <f t="shared" si="1"/>
        <v>2774421.5</v>
      </c>
    </row>
    <row r="23" spans="1:8" x14ac:dyDescent="0.2">
      <c r="A23" s="45" t="s">
        <v>63</v>
      </c>
      <c r="B23" s="5"/>
      <c r="C23" s="13">
        <f>SUM(C24:C32)</f>
        <v>20119431.66</v>
      </c>
      <c r="D23" s="13">
        <f>SUM(D24:D32)</f>
        <v>3294805.66</v>
      </c>
      <c r="E23" s="13">
        <f t="shared" si="0"/>
        <v>23414237.32</v>
      </c>
      <c r="F23" s="13">
        <f>SUM(F24:F32)</f>
        <v>7457749.6799999997</v>
      </c>
      <c r="G23" s="13">
        <f>SUM(G24:G32)</f>
        <v>7457749.6799999997</v>
      </c>
      <c r="H23" s="13">
        <f t="shared" si="1"/>
        <v>15956487.640000001</v>
      </c>
    </row>
    <row r="24" spans="1:8" x14ac:dyDescent="0.2">
      <c r="A24" s="46">
        <v>3100</v>
      </c>
      <c r="B24" s="9" t="s">
        <v>84</v>
      </c>
      <c r="C24" s="13">
        <v>1863100</v>
      </c>
      <c r="D24" s="13">
        <v>3134803.11</v>
      </c>
      <c r="E24" s="13">
        <f t="shared" si="0"/>
        <v>4997903.1099999994</v>
      </c>
      <c r="F24" s="13">
        <v>1560540.61</v>
      </c>
      <c r="G24" s="13">
        <v>1560540.61</v>
      </c>
      <c r="H24" s="13">
        <f t="shared" si="1"/>
        <v>3437362.4999999991</v>
      </c>
    </row>
    <row r="25" spans="1:8" x14ac:dyDescent="0.2">
      <c r="A25" s="46">
        <v>3200</v>
      </c>
      <c r="B25" s="9" t="s">
        <v>85</v>
      </c>
      <c r="C25" s="13">
        <v>1400000</v>
      </c>
      <c r="D25" s="13">
        <v>13920</v>
      </c>
      <c r="E25" s="13">
        <f t="shared" si="0"/>
        <v>1413920</v>
      </c>
      <c r="F25" s="13">
        <v>162567</v>
      </c>
      <c r="G25" s="13">
        <v>162567</v>
      </c>
      <c r="H25" s="13">
        <f t="shared" si="1"/>
        <v>1251353</v>
      </c>
    </row>
    <row r="26" spans="1:8" x14ac:dyDescent="0.2">
      <c r="A26" s="46">
        <v>3300</v>
      </c>
      <c r="B26" s="9" t="s">
        <v>86</v>
      </c>
      <c r="C26" s="13">
        <v>1472000</v>
      </c>
      <c r="D26" s="13">
        <v>1182988.19</v>
      </c>
      <c r="E26" s="13">
        <f t="shared" si="0"/>
        <v>2654988.19</v>
      </c>
      <c r="F26" s="13">
        <v>1549371.68</v>
      </c>
      <c r="G26" s="13">
        <v>1549371.68</v>
      </c>
      <c r="H26" s="13">
        <f t="shared" si="1"/>
        <v>1105616.51</v>
      </c>
    </row>
    <row r="27" spans="1:8" x14ac:dyDescent="0.2">
      <c r="A27" s="46">
        <v>3400</v>
      </c>
      <c r="B27" s="9" t="s">
        <v>87</v>
      </c>
      <c r="C27" s="13">
        <v>464900</v>
      </c>
      <c r="D27" s="13">
        <v>1508</v>
      </c>
      <c r="E27" s="13">
        <f t="shared" si="0"/>
        <v>466408</v>
      </c>
      <c r="F27" s="13">
        <v>12137.15</v>
      </c>
      <c r="G27" s="13">
        <v>12137.15</v>
      </c>
      <c r="H27" s="13">
        <f t="shared" si="1"/>
        <v>454270.85</v>
      </c>
    </row>
    <row r="28" spans="1:8" x14ac:dyDescent="0.2">
      <c r="A28" s="46">
        <v>3500</v>
      </c>
      <c r="B28" s="9" t="s">
        <v>88</v>
      </c>
      <c r="C28" s="13">
        <v>7817850</v>
      </c>
      <c r="D28" s="13">
        <v>715168.02</v>
      </c>
      <c r="E28" s="13">
        <f t="shared" si="0"/>
        <v>8533018.0199999996</v>
      </c>
      <c r="F28" s="13">
        <v>2607734.5099999998</v>
      </c>
      <c r="G28" s="13">
        <v>2607734.5099999998</v>
      </c>
      <c r="H28" s="13">
        <f t="shared" si="1"/>
        <v>5925283.5099999998</v>
      </c>
    </row>
    <row r="29" spans="1:8" x14ac:dyDescent="0.2">
      <c r="A29" s="46">
        <v>3600</v>
      </c>
      <c r="B29" s="9" t="s">
        <v>89</v>
      </c>
      <c r="C29" s="13">
        <v>1420000</v>
      </c>
      <c r="D29" s="13">
        <v>0</v>
      </c>
      <c r="E29" s="13">
        <f t="shared" si="0"/>
        <v>1420000</v>
      </c>
      <c r="F29" s="13">
        <v>751120.03</v>
      </c>
      <c r="G29" s="13">
        <v>751120.03</v>
      </c>
      <c r="H29" s="13">
        <f t="shared" si="1"/>
        <v>668879.97</v>
      </c>
    </row>
    <row r="30" spans="1:8" x14ac:dyDescent="0.2">
      <c r="A30" s="46">
        <v>3700</v>
      </c>
      <c r="B30" s="9" t="s">
        <v>90</v>
      </c>
      <c r="C30" s="13">
        <v>267000</v>
      </c>
      <c r="D30" s="13">
        <v>0</v>
      </c>
      <c r="E30" s="13">
        <f t="shared" si="0"/>
        <v>267000</v>
      </c>
      <c r="F30" s="13">
        <v>97428.74</v>
      </c>
      <c r="G30" s="13">
        <v>97428.74</v>
      </c>
      <c r="H30" s="13">
        <f t="shared" si="1"/>
        <v>169571.26</v>
      </c>
    </row>
    <row r="31" spans="1:8" x14ac:dyDescent="0.2">
      <c r="A31" s="46">
        <v>3800</v>
      </c>
      <c r="B31" s="9" t="s">
        <v>91</v>
      </c>
      <c r="C31" s="13">
        <v>3531000</v>
      </c>
      <c r="D31" s="13">
        <v>0</v>
      </c>
      <c r="E31" s="13">
        <f t="shared" si="0"/>
        <v>3531000</v>
      </c>
      <c r="F31" s="13">
        <v>716249.96</v>
      </c>
      <c r="G31" s="13">
        <v>716249.96</v>
      </c>
      <c r="H31" s="13">
        <f t="shared" si="1"/>
        <v>2814750.04</v>
      </c>
    </row>
    <row r="32" spans="1:8" x14ac:dyDescent="0.2">
      <c r="A32" s="46">
        <v>3900</v>
      </c>
      <c r="B32" s="9" t="s">
        <v>19</v>
      </c>
      <c r="C32" s="13">
        <v>1883581.66</v>
      </c>
      <c r="D32" s="13">
        <v>-1753581.66</v>
      </c>
      <c r="E32" s="13">
        <f t="shared" si="0"/>
        <v>130000</v>
      </c>
      <c r="F32" s="13">
        <v>600</v>
      </c>
      <c r="G32" s="13">
        <v>600</v>
      </c>
      <c r="H32" s="13">
        <f t="shared" si="1"/>
        <v>129400</v>
      </c>
    </row>
    <row r="33" spans="1:8" x14ac:dyDescent="0.2">
      <c r="A33" s="45" t="s">
        <v>64</v>
      </c>
      <c r="B33" s="5"/>
      <c r="C33" s="13">
        <f>SUM(C34:C42)</f>
        <v>19262500</v>
      </c>
      <c r="D33" s="13">
        <f>SUM(D34:D42)</f>
        <v>12249127.129999999</v>
      </c>
      <c r="E33" s="13">
        <f t="shared" si="0"/>
        <v>31511627.129999999</v>
      </c>
      <c r="F33" s="13">
        <f>SUM(F34:F42)</f>
        <v>9155547.2300000004</v>
      </c>
      <c r="G33" s="13">
        <f>SUM(G34:G42)</f>
        <v>9155547.2300000004</v>
      </c>
      <c r="H33" s="13">
        <f t="shared" si="1"/>
        <v>22356079.899999999</v>
      </c>
    </row>
    <row r="34" spans="1:8" x14ac:dyDescent="0.2">
      <c r="A34" s="46">
        <v>4100</v>
      </c>
      <c r="B34" s="9" t="s">
        <v>92</v>
      </c>
      <c r="C34" s="13">
        <v>11902500</v>
      </c>
      <c r="D34" s="13">
        <v>7696372.8099999996</v>
      </c>
      <c r="E34" s="13">
        <f t="shared" si="0"/>
        <v>19598872.809999999</v>
      </c>
      <c r="F34" s="13">
        <v>2975625</v>
      </c>
      <c r="G34" s="13">
        <v>2975625</v>
      </c>
      <c r="H34" s="13">
        <f t="shared" si="1"/>
        <v>16623247.809999999</v>
      </c>
    </row>
    <row r="35" spans="1:8" x14ac:dyDescent="0.2">
      <c r="A35" s="46">
        <v>4200</v>
      </c>
      <c r="B35" s="9" t="s">
        <v>93</v>
      </c>
      <c r="C35" s="13">
        <v>0</v>
      </c>
      <c r="D35" s="13">
        <v>0</v>
      </c>
      <c r="E35" s="13">
        <f t="shared" si="0"/>
        <v>0</v>
      </c>
      <c r="F35" s="13">
        <v>0</v>
      </c>
      <c r="G35" s="13">
        <v>0</v>
      </c>
      <c r="H35" s="13">
        <f t="shared" si="1"/>
        <v>0</v>
      </c>
    </row>
    <row r="36" spans="1:8" x14ac:dyDescent="0.2">
      <c r="A36" s="46">
        <v>4300</v>
      </c>
      <c r="B36" s="9" t="s">
        <v>94</v>
      </c>
      <c r="C36" s="13">
        <v>0</v>
      </c>
      <c r="D36" s="13">
        <v>0</v>
      </c>
      <c r="E36" s="13">
        <f t="shared" si="0"/>
        <v>0</v>
      </c>
      <c r="F36" s="13">
        <v>0</v>
      </c>
      <c r="G36" s="13">
        <v>0</v>
      </c>
      <c r="H36" s="13">
        <f t="shared" si="1"/>
        <v>0</v>
      </c>
    </row>
    <row r="37" spans="1:8" x14ac:dyDescent="0.2">
      <c r="A37" s="46">
        <v>4400</v>
      </c>
      <c r="B37" s="9" t="s">
        <v>95</v>
      </c>
      <c r="C37" s="13">
        <v>7360000</v>
      </c>
      <c r="D37" s="13">
        <v>4552754.32</v>
      </c>
      <c r="E37" s="13">
        <f t="shared" si="0"/>
        <v>11912754.32</v>
      </c>
      <c r="F37" s="13">
        <v>6179922.2300000004</v>
      </c>
      <c r="G37" s="13">
        <v>6179922.2300000004</v>
      </c>
      <c r="H37" s="13">
        <f t="shared" si="1"/>
        <v>5732832.0899999999</v>
      </c>
    </row>
    <row r="38" spans="1:8" x14ac:dyDescent="0.2">
      <c r="A38" s="46">
        <v>4500</v>
      </c>
      <c r="B38" s="9" t="s">
        <v>41</v>
      </c>
      <c r="C38" s="13">
        <v>0</v>
      </c>
      <c r="D38" s="13">
        <v>0</v>
      </c>
      <c r="E38" s="13">
        <f t="shared" si="0"/>
        <v>0</v>
      </c>
      <c r="F38" s="13">
        <v>0</v>
      </c>
      <c r="G38" s="13">
        <v>0</v>
      </c>
      <c r="H38" s="13">
        <f t="shared" si="1"/>
        <v>0</v>
      </c>
    </row>
    <row r="39" spans="1:8" x14ac:dyDescent="0.2">
      <c r="A39" s="46">
        <v>4600</v>
      </c>
      <c r="B39" s="9" t="s">
        <v>96</v>
      </c>
      <c r="C39" s="13">
        <v>0</v>
      </c>
      <c r="D39" s="13">
        <v>0</v>
      </c>
      <c r="E39" s="13">
        <f t="shared" si="0"/>
        <v>0</v>
      </c>
      <c r="F39" s="13">
        <v>0</v>
      </c>
      <c r="G39" s="13">
        <v>0</v>
      </c>
      <c r="H39" s="13">
        <f t="shared" si="1"/>
        <v>0</v>
      </c>
    </row>
    <row r="40" spans="1:8" x14ac:dyDescent="0.2">
      <c r="A40" s="46">
        <v>4700</v>
      </c>
      <c r="B40" s="9" t="s">
        <v>97</v>
      </c>
      <c r="C40" s="13">
        <v>0</v>
      </c>
      <c r="D40" s="13">
        <v>0</v>
      </c>
      <c r="E40" s="13">
        <f t="shared" si="0"/>
        <v>0</v>
      </c>
      <c r="F40" s="13">
        <v>0</v>
      </c>
      <c r="G40" s="13">
        <v>0</v>
      </c>
      <c r="H40" s="13">
        <f t="shared" si="1"/>
        <v>0</v>
      </c>
    </row>
    <row r="41" spans="1:8" x14ac:dyDescent="0.2">
      <c r="A41" s="46">
        <v>4800</v>
      </c>
      <c r="B41" s="9" t="s">
        <v>37</v>
      </c>
      <c r="C41" s="13">
        <v>0</v>
      </c>
      <c r="D41" s="13">
        <v>0</v>
      </c>
      <c r="E41" s="13">
        <f t="shared" si="0"/>
        <v>0</v>
      </c>
      <c r="F41" s="13">
        <v>0</v>
      </c>
      <c r="G41" s="13">
        <v>0</v>
      </c>
      <c r="H41" s="13">
        <f t="shared" si="1"/>
        <v>0</v>
      </c>
    </row>
    <row r="42" spans="1:8" x14ac:dyDescent="0.2">
      <c r="A42" s="46">
        <v>4900</v>
      </c>
      <c r="B42" s="9" t="s">
        <v>98</v>
      </c>
      <c r="C42" s="13">
        <v>0</v>
      </c>
      <c r="D42" s="13">
        <v>0</v>
      </c>
      <c r="E42" s="13">
        <f t="shared" si="0"/>
        <v>0</v>
      </c>
      <c r="F42" s="13">
        <v>0</v>
      </c>
      <c r="G42" s="13">
        <v>0</v>
      </c>
      <c r="H42" s="13">
        <f t="shared" si="1"/>
        <v>0</v>
      </c>
    </row>
    <row r="43" spans="1:8" x14ac:dyDescent="0.2">
      <c r="A43" s="45" t="s">
        <v>65</v>
      </c>
      <c r="B43" s="5"/>
      <c r="C43" s="13">
        <f>SUM(C44:C52)</f>
        <v>4831000</v>
      </c>
      <c r="D43" s="13">
        <f>SUM(D44:D52)</f>
        <v>0</v>
      </c>
      <c r="E43" s="13">
        <f t="shared" si="0"/>
        <v>4831000</v>
      </c>
      <c r="F43" s="13">
        <f>SUM(F44:F52)</f>
        <v>0</v>
      </c>
      <c r="G43" s="13">
        <f>SUM(G44:G52)</f>
        <v>0</v>
      </c>
      <c r="H43" s="13">
        <f t="shared" si="1"/>
        <v>4831000</v>
      </c>
    </row>
    <row r="44" spans="1:8" x14ac:dyDescent="0.2">
      <c r="A44" s="46">
        <v>5100</v>
      </c>
      <c r="B44" s="9" t="s">
        <v>99</v>
      </c>
      <c r="C44" s="13">
        <v>308000</v>
      </c>
      <c r="D44" s="13">
        <v>0</v>
      </c>
      <c r="E44" s="13">
        <f t="shared" si="0"/>
        <v>308000</v>
      </c>
      <c r="F44" s="13">
        <v>0</v>
      </c>
      <c r="G44" s="13">
        <v>0</v>
      </c>
      <c r="H44" s="13">
        <f t="shared" si="1"/>
        <v>308000</v>
      </c>
    </row>
    <row r="45" spans="1:8" x14ac:dyDescent="0.2">
      <c r="A45" s="46">
        <v>5200</v>
      </c>
      <c r="B45" s="9" t="s">
        <v>100</v>
      </c>
      <c r="C45" s="13">
        <v>0</v>
      </c>
      <c r="D45" s="13">
        <v>0</v>
      </c>
      <c r="E45" s="13">
        <f t="shared" si="0"/>
        <v>0</v>
      </c>
      <c r="F45" s="13">
        <v>0</v>
      </c>
      <c r="G45" s="13">
        <v>0</v>
      </c>
      <c r="H45" s="13">
        <f t="shared" si="1"/>
        <v>0</v>
      </c>
    </row>
    <row r="46" spans="1:8" x14ac:dyDescent="0.2">
      <c r="A46" s="46">
        <v>5300</v>
      </c>
      <c r="B46" s="9" t="s">
        <v>101</v>
      </c>
      <c r="C46" s="13">
        <v>0</v>
      </c>
      <c r="D46" s="13">
        <v>0</v>
      </c>
      <c r="E46" s="13">
        <f t="shared" si="0"/>
        <v>0</v>
      </c>
      <c r="F46" s="13">
        <v>0</v>
      </c>
      <c r="G46" s="13">
        <v>0</v>
      </c>
      <c r="H46" s="13">
        <f t="shared" si="1"/>
        <v>0</v>
      </c>
    </row>
    <row r="47" spans="1:8" x14ac:dyDescent="0.2">
      <c r="A47" s="46">
        <v>5400</v>
      </c>
      <c r="B47" s="9" t="s">
        <v>102</v>
      </c>
      <c r="C47" s="13">
        <v>4000000</v>
      </c>
      <c r="D47" s="13">
        <v>0</v>
      </c>
      <c r="E47" s="13">
        <f t="shared" si="0"/>
        <v>4000000</v>
      </c>
      <c r="F47" s="13">
        <v>0</v>
      </c>
      <c r="G47" s="13">
        <v>0</v>
      </c>
      <c r="H47" s="13">
        <f t="shared" si="1"/>
        <v>4000000</v>
      </c>
    </row>
    <row r="48" spans="1:8" x14ac:dyDescent="0.2">
      <c r="A48" s="46">
        <v>5500</v>
      </c>
      <c r="B48" s="9" t="s">
        <v>103</v>
      </c>
      <c r="C48" s="13">
        <v>0</v>
      </c>
      <c r="D48" s="13">
        <v>0</v>
      </c>
      <c r="E48" s="13">
        <f t="shared" si="0"/>
        <v>0</v>
      </c>
      <c r="F48" s="13">
        <v>0</v>
      </c>
      <c r="G48" s="13">
        <v>0</v>
      </c>
      <c r="H48" s="13">
        <f t="shared" si="1"/>
        <v>0</v>
      </c>
    </row>
    <row r="49" spans="1:8" x14ac:dyDescent="0.2">
      <c r="A49" s="46">
        <v>5600</v>
      </c>
      <c r="B49" s="9" t="s">
        <v>104</v>
      </c>
      <c r="C49" s="13">
        <v>523000</v>
      </c>
      <c r="D49" s="13">
        <v>0</v>
      </c>
      <c r="E49" s="13">
        <f t="shared" si="0"/>
        <v>523000</v>
      </c>
      <c r="F49" s="13">
        <v>0</v>
      </c>
      <c r="G49" s="13">
        <v>0</v>
      </c>
      <c r="H49" s="13">
        <f t="shared" si="1"/>
        <v>523000</v>
      </c>
    </row>
    <row r="50" spans="1:8" x14ac:dyDescent="0.2">
      <c r="A50" s="46">
        <v>5700</v>
      </c>
      <c r="B50" s="9" t="s">
        <v>105</v>
      </c>
      <c r="C50" s="13">
        <v>0</v>
      </c>
      <c r="D50" s="13">
        <v>0</v>
      </c>
      <c r="E50" s="13">
        <f t="shared" si="0"/>
        <v>0</v>
      </c>
      <c r="F50" s="13">
        <v>0</v>
      </c>
      <c r="G50" s="13">
        <v>0</v>
      </c>
      <c r="H50" s="13">
        <f t="shared" si="1"/>
        <v>0</v>
      </c>
    </row>
    <row r="51" spans="1:8" x14ac:dyDescent="0.2">
      <c r="A51" s="46">
        <v>5800</v>
      </c>
      <c r="B51" s="9" t="s">
        <v>106</v>
      </c>
      <c r="C51" s="13">
        <v>0</v>
      </c>
      <c r="D51" s="13">
        <v>0</v>
      </c>
      <c r="E51" s="13">
        <f t="shared" si="0"/>
        <v>0</v>
      </c>
      <c r="F51" s="13">
        <v>0</v>
      </c>
      <c r="G51" s="13">
        <v>0</v>
      </c>
      <c r="H51" s="13">
        <f t="shared" si="1"/>
        <v>0</v>
      </c>
    </row>
    <row r="52" spans="1:8" x14ac:dyDescent="0.2">
      <c r="A52" s="46">
        <v>5900</v>
      </c>
      <c r="B52" s="9" t="s">
        <v>107</v>
      </c>
      <c r="C52" s="13">
        <v>0</v>
      </c>
      <c r="D52" s="13">
        <v>0</v>
      </c>
      <c r="E52" s="13">
        <f t="shared" si="0"/>
        <v>0</v>
      </c>
      <c r="F52" s="13">
        <v>0</v>
      </c>
      <c r="G52" s="13">
        <v>0</v>
      </c>
      <c r="H52" s="13">
        <f t="shared" si="1"/>
        <v>0</v>
      </c>
    </row>
    <row r="53" spans="1:8" x14ac:dyDescent="0.2">
      <c r="A53" s="45" t="s">
        <v>66</v>
      </c>
      <c r="B53" s="5"/>
      <c r="C53" s="13">
        <f>SUM(C54:C56)</f>
        <v>41821277.799999997</v>
      </c>
      <c r="D53" s="13">
        <f>SUM(D54:D56)</f>
        <v>19651235.489999998</v>
      </c>
      <c r="E53" s="13">
        <f t="shared" si="0"/>
        <v>61472513.289999992</v>
      </c>
      <c r="F53" s="13">
        <f>SUM(F54:F56)</f>
        <v>18178919.079999998</v>
      </c>
      <c r="G53" s="13">
        <f>SUM(G54:G56)</f>
        <v>18178919.079999998</v>
      </c>
      <c r="H53" s="13">
        <f t="shared" si="1"/>
        <v>43293594.209999993</v>
      </c>
    </row>
    <row r="54" spans="1:8" x14ac:dyDescent="0.2">
      <c r="A54" s="46">
        <v>6100</v>
      </c>
      <c r="B54" s="9" t="s">
        <v>108</v>
      </c>
      <c r="C54" s="13">
        <v>41821277.799999997</v>
      </c>
      <c r="D54" s="13">
        <v>19651235.489999998</v>
      </c>
      <c r="E54" s="13">
        <f t="shared" si="0"/>
        <v>61472513.289999992</v>
      </c>
      <c r="F54" s="13">
        <v>18178919.079999998</v>
      </c>
      <c r="G54" s="13">
        <v>18178919.079999998</v>
      </c>
      <c r="H54" s="13">
        <f t="shared" si="1"/>
        <v>43293594.209999993</v>
      </c>
    </row>
    <row r="55" spans="1:8" x14ac:dyDescent="0.2">
      <c r="A55" s="46">
        <v>6200</v>
      </c>
      <c r="B55" s="9" t="s">
        <v>109</v>
      </c>
      <c r="C55" s="13">
        <v>0</v>
      </c>
      <c r="D55" s="13">
        <v>0</v>
      </c>
      <c r="E55" s="13">
        <f t="shared" si="0"/>
        <v>0</v>
      </c>
      <c r="F55" s="13">
        <v>0</v>
      </c>
      <c r="G55" s="13">
        <v>0</v>
      </c>
      <c r="H55" s="13">
        <f t="shared" si="1"/>
        <v>0</v>
      </c>
    </row>
    <row r="56" spans="1:8" x14ac:dyDescent="0.2">
      <c r="A56" s="46">
        <v>6300</v>
      </c>
      <c r="B56" s="9" t="s">
        <v>110</v>
      </c>
      <c r="C56" s="13">
        <v>0</v>
      </c>
      <c r="D56" s="13">
        <v>0</v>
      </c>
      <c r="E56" s="13">
        <f t="shared" si="0"/>
        <v>0</v>
      </c>
      <c r="F56" s="13">
        <v>0</v>
      </c>
      <c r="G56" s="13">
        <v>0</v>
      </c>
      <c r="H56" s="13">
        <f t="shared" si="1"/>
        <v>0</v>
      </c>
    </row>
    <row r="57" spans="1:8" x14ac:dyDescent="0.2">
      <c r="A57" s="45" t="s">
        <v>67</v>
      </c>
      <c r="B57" s="5"/>
      <c r="C57" s="13">
        <f>SUM(C58:C64)</f>
        <v>0</v>
      </c>
      <c r="D57" s="13">
        <f>SUM(D58:D64)</f>
        <v>0</v>
      </c>
      <c r="E57" s="13">
        <f t="shared" si="0"/>
        <v>0</v>
      </c>
      <c r="F57" s="13">
        <f>SUM(F58:F64)</f>
        <v>0</v>
      </c>
      <c r="G57" s="13">
        <f>SUM(G58:G64)</f>
        <v>0</v>
      </c>
      <c r="H57" s="13">
        <f t="shared" si="1"/>
        <v>0</v>
      </c>
    </row>
    <row r="58" spans="1:8" x14ac:dyDescent="0.2">
      <c r="A58" s="46">
        <v>7100</v>
      </c>
      <c r="B58" s="9" t="s">
        <v>111</v>
      </c>
      <c r="C58" s="13">
        <v>0</v>
      </c>
      <c r="D58" s="13">
        <v>0</v>
      </c>
      <c r="E58" s="13">
        <f t="shared" si="0"/>
        <v>0</v>
      </c>
      <c r="F58" s="13">
        <v>0</v>
      </c>
      <c r="G58" s="13">
        <v>0</v>
      </c>
      <c r="H58" s="13">
        <f t="shared" si="1"/>
        <v>0</v>
      </c>
    </row>
    <row r="59" spans="1:8" x14ac:dyDescent="0.2">
      <c r="A59" s="46">
        <v>7200</v>
      </c>
      <c r="B59" s="9" t="s">
        <v>112</v>
      </c>
      <c r="C59" s="13">
        <v>0</v>
      </c>
      <c r="D59" s="13">
        <v>0</v>
      </c>
      <c r="E59" s="13">
        <f t="shared" si="0"/>
        <v>0</v>
      </c>
      <c r="F59" s="13">
        <v>0</v>
      </c>
      <c r="G59" s="13">
        <v>0</v>
      </c>
      <c r="H59" s="13">
        <f t="shared" si="1"/>
        <v>0</v>
      </c>
    </row>
    <row r="60" spans="1:8" x14ac:dyDescent="0.2">
      <c r="A60" s="46">
        <v>7300</v>
      </c>
      <c r="B60" s="9" t="s">
        <v>113</v>
      </c>
      <c r="C60" s="13">
        <v>0</v>
      </c>
      <c r="D60" s="13">
        <v>0</v>
      </c>
      <c r="E60" s="13">
        <f t="shared" si="0"/>
        <v>0</v>
      </c>
      <c r="F60" s="13">
        <v>0</v>
      </c>
      <c r="G60" s="13">
        <v>0</v>
      </c>
      <c r="H60" s="13">
        <f t="shared" si="1"/>
        <v>0</v>
      </c>
    </row>
    <row r="61" spans="1:8" x14ac:dyDescent="0.2">
      <c r="A61" s="46">
        <v>7400</v>
      </c>
      <c r="B61" s="9" t="s">
        <v>114</v>
      </c>
      <c r="C61" s="13">
        <v>0</v>
      </c>
      <c r="D61" s="13">
        <v>0</v>
      </c>
      <c r="E61" s="13">
        <f t="shared" si="0"/>
        <v>0</v>
      </c>
      <c r="F61" s="13">
        <v>0</v>
      </c>
      <c r="G61" s="13">
        <v>0</v>
      </c>
      <c r="H61" s="13">
        <f t="shared" si="1"/>
        <v>0</v>
      </c>
    </row>
    <row r="62" spans="1:8" x14ac:dyDescent="0.2">
      <c r="A62" s="46">
        <v>7500</v>
      </c>
      <c r="B62" s="9" t="s">
        <v>115</v>
      </c>
      <c r="C62" s="13">
        <v>0</v>
      </c>
      <c r="D62" s="13">
        <v>0</v>
      </c>
      <c r="E62" s="13">
        <f t="shared" si="0"/>
        <v>0</v>
      </c>
      <c r="F62" s="13">
        <v>0</v>
      </c>
      <c r="G62" s="13">
        <v>0</v>
      </c>
      <c r="H62" s="13">
        <f t="shared" si="1"/>
        <v>0</v>
      </c>
    </row>
    <row r="63" spans="1:8" x14ac:dyDescent="0.2">
      <c r="A63" s="46">
        <v>7600</v>
      </c>
      <c r="B63" s="9" t="s">
        <v>116</v>
      </c>
      <c r="C63" s="13">
        <v>0</v>
      </c>
      <c r="D63" s="13">
        <v>0</v>
      </c>
      <c r="E63" s="13">
        <f t="shared" si="0"/>
        <v>0</v>
      </c>
      <c r="F63" s="13">
        <v>0</v>
      </c>
      <c r="G63" s="13">
        <v>0</v>
      </c>
      <c r="H63" s="13">
        <f t="shared" si="1"/>
        <v>0</v>
      </c>
    </row>
    <row r="64" spans="1:8" x14ac:dyDescent="0.2">
      <c r="A64" s="46">
        <v>7900</v>
      </c>
      <c r="B64" s="9" t="s">
        <v>117</v>
      </c>
      <c r="C64" s="13">
        <v>0</v>
      </c>
      <c r="D64" s="13">
        <v>0</v>
      </c>
      <c r="E64" s="13">
        <f t="shared" si="0"/>
        <v>0</v>
      </c>
      <c r="F64" s="13">
        <v>0</v>
      </c>
      <c r="G64" s="13">
        <v>0</v>
      </c>
      <c r="H64" s="13">
        <f t="shared" si="1"/>
        <v>0</v>
      </c>
    </row>
    <row r="65" spans="1:8" x14ac:dyDescent="0.2">
      <c r="A65" s="45" t="s">
        <v>68</v>
      </c>
      <c r="B65" s="5"/>
      <c r="C65" s="13">
        <f>SUM(C66:C68)</f>
        <v>300000</v>
      </c>
      <c r="D65" s="13">
        <f>SUM(D66:D68)</f>
        <v>10000</v>
      </c>
      <c r="E65" s="13">
        <f t="shared" si="0"/>
        <v>310000</v>
      </c>
      <c r="F65" s="13">
        <f>SUM(F66:F68)</f>
        <v>159999.9</v>
      </c>
      <c r="G65" s="13">
        <f>SUM(G66:G68)</f>
        <v>159999.9</v>
      </c>
      <c r="H65" s="13">
        <f t="shared" si="1"/>
        <v>150000.1</v>
      </c>
    </row>
    <row r="66" spans="1:8" x14ac:dyDescent="0.2">
      <c r="A66" s="46">
        <v>8100</v>
      </c>
      <c r="B66" s="9" t="s">
        <v>38</v>
      </c>
      <c r="C66" s="13">
        <v>0</v>
      </c>
      <c r="D66" s="13">
        <v>0</v>
      </c>
      <c r="E66" s="13">
        <f t="shared" si="0"/>
        <v>0</v>
      </c>
      <c r="F66" s="13">
        <v>0</v>
      </c>
      <c r="G66" s="13">
        <v>0</v>
      </c>
      <c r="H66" s="13">
        <f t="shared" si="1"/>
        <v>0</v>
      </c>
    </row>
    <row r="67" spans="1:8" x14ac:dyDescent="0.2">
      <c r="A67" s="46">
        <v>8300</v>
      </c>
      <c r="B67" s="9" t="s">
        <v>39</v>
      </c>
      <c r="C67" s="13">
        <v>0</v>
      </c>
      <c r="D67" s="13">
        <v>0</v>
      </c>
      <c r="E67" s="13">
        <f t="shared" si="0"/>
        <v>0</v>
      </c>
      <c r="F67" s="13">
        <v>0</v>
      </c>
      <c r="G67" s="13">
        <v>0</v>
      </c>
      <c r="H67" s="13">
        <f t="shared" si="1"/>
        <v>0</v>
      </c>
    </row>
    <row r="68" spans="1:8" x14ac:dyDescent="0.2">
      <c r="A68" s="46">
        <v>8500</v>
      </c>
      <c r="B68" s="9" t="s">
        <v>40</v>
      </c>
      <c r="C68" s="13">
        <v>300000</v>
      </c>
      <c r="D68" s="13">
        <v>10000</v>
      </c>
      <c r="E68" s="13">
        <f t="shared" si="0"/>
        <v>310000</v>
      </c>
      <c r="F68" s="13">
        <v>159999.9</v>
      </c>
      <c r="G68" s="13">
        <v>159999.9</v>
      </c>
      <c r="H68" s="13">
        <f t="shared" si="1"/>
        <v>150000.1</v>
      </c>
    </row>
    <row r="69" spans="1:8" x14ac:dyDescent="0.2">
      <c r="A69" s="45" t="s">
        <v>69</v>
      </c>
      <c r="B69" s="5"/>
      <c r="C69" s="13">
        <f>SUM(C70:C76)</f>
        <v>5780000</v>
      </c>
      <c r="D69" s="13">
        <f>SUM(D70:D76)</f>
        <v>0</v>
      </c>
      <c r="E69" s="13">
        <f t="shared" si="0"/>
        <v>5780000</v>
      </c>
      <c r="F69" s="13">
        <f>SUM(F70:F76)</f>
        <v>1518426.24</v>
      </c>
      <c r="G69" s="13">
        <f>SUM(G70:G76)</f>
        <v>1518426.24</v>
      </c>
      <c r="H69" s="13">
        <f t="shared" si="1"/>
        <v>4261573.76</v>
      </c>
    </row>
    <row r="70" spans="1:8" x14ac:dyDescent="0.2">
      <c r="A70" s="46">
        <v>9100</v>
      </c>
      <c r="B70" s="9" t="s">
        <v>118</v>
      </c>
      <c r="C70" s="13">
        <v>5500000</v>
      </c>
      <c r="D70" s="13">
        <v>0</v>
      </c>
      <c r="E70" s="13">
        <f t="shared" ref="E70:E76" si="2">C70+D70</f>
        <v>5500000</v>
      </c>
      <c r="F70" s="13">
        <v>1374999.99</v>
      </c>
      <c r="G70" s="13">
        <v>1374999.99</v>
      </c>
      <c r="H70" s="13">
        <f t="shared" ref="H70:H76" si="3">E70-F70</f>
        <v>4125000.01</v>
      </c>
    </row>
    <row r="71" spans="1:8" x14ac:dyDescent="0.2">
      <c r="A71" s="46">
        <v>9200</v>
      </c>
      <c r="B71" s="9" t="s">
        <v>119</v>
      </c>
      <c r="C71" s="13">
        <v>280000</v>
      </c>
      <c r="D71" s="13">
        <v>0</v>
      </c>
      <c r="E71" s="13">
        <f t="shared" si="2"/>
        <v>280000</v>
      </c>
      <c r="F71" s="13">
        <v>143426.25</v>
      </c>
      <c r="G71" s="13">
        <v>143426.25</v>
      </c>
      <c r="H71" s="13">
        <f t="shared" si="3"/>
        <v>136573.75</v>
      </c>
    </row>
    <row r="72" spans="1:8" x14ac:dyDescent="0.2">
      <c r="A72" s="46">
        <v>9300</v>
      </c>
      <c r="B72" s="9" t="s">
        <v>120</v>
      </c>
      <c r="C72" s="13">
        <v>0</v>
      </c>
      <c r="D72" s="13">
        <v>0</v>
      </c>
      <c r="E72" s="13">
        <f t="shared" si="2"/>
        <v>0</v>
      </c>
      <c r="F72" s="13">
        <v>0</v>
      </c>
      <c r="G72" s="13">
        <v>0</v>
      </c>
      <c r="H72" s="13">
        <f t="shared" si="3"/>
        <v>0</v>
      </c>
    </row>
    <row r="73" spans="1:8" x14ac:dyDescent="0.2">
      <c r="A73" s="46">
        <v>9400</v>
      </c>
      <c r="B73" s="9" t="s">
        <v>121</v>
      </c>
      <c r="C73" s="13">
        <v>0</v>
      </c>
      <c r="D73" s="13">
        <v>0</v>
      </c>
      <c r="E73" s="13">
        <f t="shared" si="2"/>
        <v>0</v>
      </c>
      <c r="F73" s="13">
        <v>0</v>
      </c>
      <c r="G73" s="13">
        <v>0</v>
      </c>
      <c r="H73" s="13">
        <f t="shared" si="3"/>
        <v>0</v>
      </c>
    </row>
    <row r="74" spans="1:8" x14ac:dyDescent="0.2">
      <c r="A74" s="46">
        <v>9500</v>
      </c>
      <c r="B74" s="9" t="s">
        <v>122</v>
      </c>
      <c r="C74" s="13">
        <v>0</v>
      </c>
      <c r="D74" s="13">
        <v>0</v>
      </c>
      <c r="E74" s="13">
        <f t="shared" si="2"/>
        <v>0</v>
      </c>
      <c r="F74" s="13">
        <v>0</v>
      </c>
      <c r="G74" s="13">
        <v>0</v>
      </c>
      <c r="H74" s="13">
        <f t="shared" si="3"/>
        <v>0</v>
      </c>
    </row>
    <row r="75" spans="1:8" x14ac:dyDescent="0.2">
      <c r="A75" s="46">
        <v>9600</v>
      </c>
      <c r="B75" s="9" t="s">
        <v>123</v>
      </c>
      <c r="C75" s="13">
        <v>0</v>
      </c>
      <c r="D75" s="13">
        <v>0</v>
      </c>
      <c r="E75" s="13">
        <f t="shared" si="2"/>
        <v>0</v>
      </c>
      <c r="F75" s="13">
        <v>0</v>
      </c>
      <c r="G75" s="13">
        <v>0</v>
      </c>
      <c r="H75" s="13">
        <f t="shared" si="3"/>
        <v>0</v>
      </c>
    </row>
    <row r="76" spans="1:8" x14ac:dyDescent="0.2">
      <c r="A76" s="46">
        <v>9900</v>
      </c>
      <c r="B76" s="10" t="s">
        <v>124</v>
      </c>
      <c r="C76" s="14">
        <v>0</v>
      </c>
      <c r="D76" s="14">
        <v>0</v>
      </c>
      <c r="E76" s="14">
        <f t="shared" si="2"/>
        <v>0</v>
      </c>
      <c r="F76" s="14">
        <v>0</v>
      </c>
      <c r="G76" s="14">
        <v>0</v>
      </c>
      <c r="H76" s="14">
        <f t="shared" si="3"/>
        <v>0</v>
      </c>
    </row>
    <row r="77" spans="1:8" x14ac:dyDescent="0.2">
      <c r="A77" s="6"/>
      <c r="B77" s="11" t="s">
        <v>53</v>
      </c>
      <c r="C77" s="15">
        <f t="shared" ref="C77:H77" si="4">SUM(C5+C13+C23+C33+C43+C53+C57+C65+C69)</f>
        <v>208764378.78000003</v>
      </c>
      <c r="D77" s="15">
        <f t="shared" si="4"/>
        <v>34630780.009999998</v>
      </c>
      <c r="E77" s="15">
        <f t="shared" si="4"/>
        <v>243395158.78999999</v>
      </c>
      <c r="F77" s="15">
        <f t="shared" si="4"/>
        <v>66511451.599999994</v>
      </c>
      <c r="G77" s="15">
        <f t="shared" si="4"/>
        <v>66511451.599999994</v>
      </c>
      <c r="H77" s="15">
        <f t="shared" si="4"/>
        <v>176883707.18999997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7" t="s">
        <v>129</v>
      </c>
      <c r="B1" s="48"/>
      <c r="C1" s="48"/>
      <c r="D1" s="48"/>
      <c r="E1" s="48"/>
      <c r="F1" s="48"/>
      <c r="G1" s="48"/>
      <c r="H1" s="49"/>
    </row>
    <row r="2" spans="1:8" x14ac:dyDescent="0.2">
      <c r="A2" s="52" t="s">
        <v>54</v>
      </c>
      <c r="B2" s="53"/>
      <c r="C2" s="47" t="s">
        <v>60</v>
      </c>
      <c r="D2" s="48"/>
      <c r="E2" s="48"/>
      <c r="F2" s="48"/>
      <c r="G2" s="49"/>
      <c r="H2" s="50" t="s">
        <v>59</v>
      </c>
    </row>
    <row r="3" spans="1:8" ht="24.95" customHeight="1" x14ac:dyDescent="0.2">
      <c r="A3" s="54"/>
      <c r="B3" s="55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1"/>
    </row>
    <row r="4" spans="1:8" x14ac:dyDescent="0.2">
      <c r="A4" s="56"/>
      <c r="B4" s="57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3"/>
      <c r="B5" s="16"/>
      <c r="C5" s="19"/>
      <c r="D5" s="19"/>
      <c r="E5" s="19"/>
      <c r="F5" s="19"/>
      <c r="G5" s="19"/>
      <c r="H5" s="19"/>
    </row>
    <row r="6" spans="1:8" x14ac:dyDescent="0.2">
      <c r="A6" s="3"/>
      <c r="B6" s="16" t="s">
        <v>0</v>
      </c>
      <c r="C6" s="13">
        <v>156312100.97999999</v>
      </c>
      <c r="D6" s="13">
        <v>14969544.52</v>
      </c>
      <c r="E6" s="13">
        <f>C6+D6</f>
        <v>171281645.5</v>
      </c>
      <c r="F6" s="13">
        <v>46797532.630000003</v>
      </c>
      <c r="G6" s="13">
        <v>46797532.630000003</v>
      </c>
      <c r="H6" s="13">
        <f>E6-F6</f>
        <v>124484112.87</v>
      </c>
    </row>
    <row r="7" spans="1:8" x14ac:dyDescent="0.2">
      <c r="A7" s="3"/>
      <c r="B7" s="16"/>
      <c r="C7" s="13"/>
      <c r="D7" s="13"/>
      <c r="E7" s="13"/>
      <c r="F7" s="13"/>
      <c r="G7" s="13"/>
      <c r="H7" s="13"/>
    </row>
    <row r="8" spans="1:8" x14ac:dyDescent="0.2">
      <c r="A8" s="3"/>
      <c r="B8" s="16" t="s">
        <v>1</v>
      </c>
      <c r="C8" s="13">
        <v>46952277.799999997</v>
      </c>
      <c r="D8" s="13">
        <v>19661235.489999998</v>
      </c>
      <c r="E8" s="13">
        <f>C8+D8</f>
        <v>66613513.289999992</v>
      </c>
      <c r="F8" s="13">
        <v>18338918.98</v>
      </c>
      <c r="G8" s="13">
        <v>18338918.98</v>
      </c>
      <c r="H8" s="13">
        <f>E8-F8</f>
        <v>48274594.309999987</v>
      </c>
    </row>
    <row r="9" spans="1:8" x14ac:dyDescent="0.2">
      <c r="A9" s="3"/>
      <c r="B9" s="16"/>
      <c r="C9" s="13"/>
      <c r="D9" s="13"/>
      <c r="E9" s="13"/>
      <c r="F9" s="13"/>
      <c r="G9" s="13"/>
      <c r="H9" s="13"/>
    </row>
    <row r="10" spans="1:8" x14ac:dyDescent="0.2">
      <c r="A10" s="3"/>
      <c r="B10" s="16" t="s">
        <v>2</v>
      </c>
      <c r="C10" s="13">
        <v>5500000</v>
      </c>
      <c r="D10" s="13">
        <v>0</v>
      </c>
      <c r="E10" s="13">
        <f>C10+D10</f>
        <v>5500000</v>
      </c>
      <c r="F10" s="13">
        <v>1374999.99</v>
      </c>
      <c r="G10" s="13">
        <v>1374999.99</v>
      </c>
      <c r="H10" s="13">
        <f>E10-F10</f>
        <v>4125000.01</v>
      </c>
    </row>
    <row r="11" spans="1:8" x14ac:dyDescent="0.2">
      <c r="A11" s="3"/>
      <c r="B11" s="16"/>
      <c r="C11" s="13"/>
      <c r="D11" s="13"/>
      <c r="E11" s="13"/>
      <c r="F11" s="13"/>
      <c r="G11" s="13"/>
      <c r="H11" s="13"/>
    </row>
    <row r="12" spans="1:8" x14ac:dyDescent="0.2">
      <c r="A12" s="3"/>
      <c r="B12" s="16" t="s">
        <v>41</v>
      </c>
      <c r="C12" s="13">
        <v>0</v>
      </c>
      <c r="D12" s="13">
        <v>0</v>
      </c>
      <c r="E12" s="13">
        <f>C12+D12</f>
        <v>0</v>
      </c>
      <c r="F12" s="13">
        <v>0</v>
      </c>
      <c r="G12" s="13">
        <v>0</v>
      </c>
      <c r="H12" s="13">
        <f>E12-F12</f>
        <v>0</v>
      </c>
    </row>
    <row r="13" spans="1:8" x14ac:dyDescent="0.2">
      <c r="A13" s="3"/>
      <c r="B13" s="16"/>
      <c r="C13" s="13"/>
      <c r="D13" s="13"/>
      <c r="E13" s="13"/>
      <c r="F13" s="13"/>
      <c r="G13" s="13"/>
      <c r="H13" s="13"/>
    </row>
    <row r="14" spans="1:8" x14ac:dyDescent="0.2">
      <c r="A14" s="3"/>
      <c r="B14" s="16" t="s">
        <v>38</v>
      </c>
      <c r="C14" s="13">
        <v>0</v>
      </c>
      <c r="D14" s="13">
        <v>0</v>
      </c>
      <c r="E14" s="13">
        <f>C14+D14</f>
        <v>0</v>
      </c>
      <c r="F14" s="13">
        <v>0</v>
      </c>
      <c r="G14" s="13">
        <v>0</v>
      </c>
      <c r="H14" s="13">
        <f>E14-F14</f>
        <v>0</v>
      </c>
    </row>
    <row r="15" spans="1:8" x14ac:dyDescent="0.2">
      <c r="A15" s="4"/>
      <c r="B15" s="17"/>
      <c r="C15" s="14"/>
      <c r="D15" s="14"/>
      <c r="E15" s="14"/>
      <c r="F15" s="14"/>
      <c r="G15" s="14"/>
      <c r="H15" s="14"/>
    </row>
    <row r="16" spans="1:8" x14ac:dyDescent="0.2">
      <c r="A16" s="18"/>
      <c r="B16" s="11" t="s">
        <v>53</v>
      </c>
      <c r="C16" s="15">
        <f>SUM(C6+C8+C10+C12+C14)</f>
        <v>208764378.77999997</v>
      </c>
      <c r="D16" s="15">
        <f>SUM(D6+D8+D10+D12+D14)</f>
        <v>34630780.009999998</v>
      </c>
      <c r="E16" s="15">
        <f>SUM(E6+E8+E10+E12+E14)</f>
        <v>243395158.78999999</v>
      </c>
      <c r="F16" s="15">
        <f t="shared" ref="F16:H16" si="0">SUM(F6+F8+F10+F12+F14)</f>
        <v>66511451.600000001</v>
      </c>
      <c r="G16" s="15">
        <f t="shared" si="0"/>
        <v>66511451.600000001</v>
      </c>
      <c r="H16" s="15">
        <f t="shared" si="0"/>
        <v>176883707.19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9"/>
  <sheetViews>
    <sheetView showGridLines="0" tabSelected="1" workbookViewId="0">
      <selection activeCell="A50" sqref="A50:J50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47" t="s">
        <v>130</v>
      </c>
      <c r="B1" s="48"/>
      <c r="C1" s="48"/>
      <c r="D1" s="48"/>
      <c r="E1" s="48"/>
      <c r="F1" s="48"/>
      <c r="G1" s="48"/>
      <c r="H1" s="49"/>
    </row>
    <row r="2" spans="1:8" x14ac:dyDescent="0.2">
      <c r="B2" s="25"/>
      <c r="C2" s="25"/>
      <c r="D2" s="25"/>
      <c r="E2" s="25"/>
      <c r="F2" s="25"/>
      <c r="G2" s="25"/>
      <c r="H2" s="25"/>
    </row>
    <row r="3" spans="1:8" x14ac:dyDescent="0.2">
      <c r="A3" s="52" t="s">
        <v>54</v>
      </c>
      <c r="B3" s="53"/>
      <c r="C3" s="47" t="s">
        <v>60</v>
      </c>
      <c r="D3" s="48"/>
      <c r="E3" s="48"/>
      <c r="F3" s="48"/>
      <c r="G3" s="49"/>
      <c r="H3" s="50" t="s">
        <v>59</v>
      </c>
    </row>
    <row r="4" spans="1:8" ht="24.95" customHeight="1" x14ac:dyDescent="0.2">
      <c r="A4" s="54"/>
      <c r="B4" s="55"/>
      <c r="C4" s="7" t="s">
        <v>55</v>
      </c>
      <c r="D4" s="7" t="s">
        <v>125</v>
      </c>
      <c r="E4" s="7" t="s">
        <v>56</v>
      </c>
      <c r="F4" s="7" t="s">
        <v>57</v>
      </c>
      <c r="G4" s="7" t="s">
        <v>58</v>
      </c>
      <c r="H4" s="51"/>
    </row>
    <row r="5" spans="1:8" x14ac:dyDescent="0.2">
      <c r="A5" s="56"/>
      <c r="B5" s="57"/>
      <c r="C5" s="8">
        <v>1</v>
      </c>
      <c r="D5" s="8">
        <v>2</v>
      </c>
      <c r="E5" s="8" t="s">
        <v>126</v>
      </c>
      <c r="F5" s="8">
        <v>4</v>
      </c>
      <c r="G5" s="8">
        <v>5</v>
      </c>
      <c r="H5" s="8" t="s">
        <v>127</v>
      </c>
    </row>
    <row r="6" spans="1:8" x14ac:dyDescent="0.2">
      <c r="A6" s="26"/>
      <c r="B6" s="22"/>
      <c r="C6" s="34"/>
      <c r="D6" s="34"/>
      <c r="E6" s="34"/>
      <c r="F6" s="34"/>
      <c r="G6" s="34"/>
      <c r="H6" s="34"/>
    </row>
    <row r="7" spans="1:8" x14ac:dyDescent="0.2">
      <c r="A7" s="2"/>
      <c r="B7" s="20"/>
      <c r="C7" s="13">
        <v>1296289.19</v>
      </c>
      <c r="D7" s="13">
        <v>297407.48</v>
      </c>
      <c r="E7" s="13">
        <f>C7+D7</f>
        <v>1593696.67</v>
      </c>
      <c r="F7" s="13">
        <v>290775.7</v>
      </c>
      <c r="G7" s="13">
        <v>290775.7</v>
      </c>
      <c r="H7" s="13">
        <f>E7-F7</f>
        <v>1302920.97</v>
      </c>
    </row>
    <row r="8" spans="1:8" x14ac:dyDescent="0.2">
      <c r="A8" s="2"/>
      <c r="B8" s="20"/>
      <c r="C8" s="13">
        <v>884751.62</v>
      </c>
      <c r="D8" s="13">
        <v>0</v>
      </c>
      <c r="E8" s="13">
        <f t="shared" ref="E8:E13" si="0">C8+D8</f>
        <v>884751.62</v>
      </c>
      <c r="F8" s="13">
        <v>185973.08</v>
      </c>
      <c r="G8" s="13">
        <v>185973.08</v>
      </c>
      <c r="H8" s="13">
        <f t="shared" ref="H8:H13" si="1">E8-F8</f>
        <v>698778.54</v>
      </c>
    </row>
    <row r="9" spans="1:8" x14ac:dyDescent="0.2">
      <c r="A9" s="2"/>
      <c r="B9" s="20"/>
      <c r="C9" s="13">
        <v>356429.81</v>
      </c>
      <c r="D9" s="13">
        <v>0</v>
      </c>
      <c r="E9" s="13">
        <f t="shared" si="0"/>
        <v>356429.81</v>
      </c>
      <c r="F9" s="13">
        <v>54827.19</v>
      </c>
      <c r="G9" s="13">
        <v>54827.19</v>
      </c>
      <c r="H9" s="13">
        <f t="shared" si="1"/>
        <v>301602.62</v>
      </c>
    </row>
    <row r="10" spans="1:8" x14ac:dyDescent="0.2">
      <c r="A10" s="2"/>
      <c r="B10" s="20"/>
      <c r="C10" s="13">
        <v>1130449.21</v>
      </c>
      <c r="D10" s="13">
        <v>0</v>
      </c>
      <c r="E10" s="13">
        <f t="shared" si="0"/>
        <v>1130449.21</v>
      </c>
      <c r="F10" s="13">
        <v>206970</v>
      </c>
      <c r="G10" s="13">
        <v>206970</v>
      </c>
      <c r="H10" s="13">
        <f t="shared" si="1"/>
        <v>923479.21</v>
      </c>
    </row>
    <row r="11" spans="1:8" x14ac:dyDescent="0.2">
      <c r="A11" s="2"/>
      <c r="B11" s="20"/>
      <c r="C11" s="13">
        <v>586534.47</v>
      </c>
      <c r="D11" s="13">
        <v>750</v>
      </c>
      <c r="E11" s="13">
        <f t="shared" si="0"/>
        <v>587284.47</v>
      </c>
      <c r="F11" s="13">
        <v>112960.62</v>
      </c>
      <c r="G11" s="13">
        <v>112960.62</v>
      </c>
      <c r="H11" s="13">
        <f t="shared" si="1"/>
        <v>474323.85</v>
      </c>
    </row>
    <row r="12" spans="1:8" x14ac:dyDescent="0.2">
      <c r="A12" s="2"/>
      <c r="B12" s="20"/>
      <c r="C12" s="13">
        <v>7033131.6699999999</v>
      </c>
      <c r="D12" s="13">
        <v>15107.52</v>
      </c>
      <c r="E12" s="13">
        <f t="shared" si="0"/>
        <v>7048239.1899999995</v>
      </c>
      <c r="F12" s="13">
        <v>1537566.99</v>
      </c>
      <c r="G12" s="13">
        <v>1537566.99</v>
      </c>
      <c r="H12" s="13">
        <f t="shared" si="1"/>
        <v>5510672.1999999993</v>
      </c>
    </row>
    <row r="13" spans="1:8" x14ac:dyDescent="0.2">
      <c r="A13" s="2"/>
      <c r="B13" s="20"/>
      <c r="C13" s="13">
        <v>17851619.5</v>
      </c>
      <c r="D13" s="13">
        <v>1445130.88</v>
      </c>
      <c r="E13" s="13">
        <f t="shared" si="0"/>
        <v>19296750.379999999</v>
      </c>
      <c r="F13" s="13">
        <v>6668120.8499999996</v>
      </c>
      <c r="G13" s="13">
        <v>6668120.8499999996</v>
      </c>
      <c r="H13" s="13">
        <f t="shared" si="1"/>
        <v>12628629.529999999</v>
      </c>
    </row>
    <row r="14" spans="1:8" x14ac:dyDescent="0.2">
      <c r="A14" s="2"/>
      <c r="B14" s="20"/>
      <c r="C14" s="13">
        <v>2056407.32</v>
      </c>
      <c r="D14" s="13">
        <v>900</v>
      </c>
      <c r="E14" s="13">
        <f t="shared" ref="E14" si="2">C14+D14</f>
        <v>2057307.32</v>
      </c>
      <c r="F14" s="13">
        <v>500150.2</v>
      </c>
      <c r="G14" s="13">
        <v>500150.2</v>
      </c>
      <c r="H14" s="13">
        <f t="shared" ref="H14" si="3">E14-F14</f>
        <v>1557157.12</v>
      </c>
    </row>
    <row r="15" spans="1:8" x14ac:dyDescent="0.2">
      <c r="A15" s="2"/>
      <c r="B15" s="20"/>
      <c r="C15" s="13">
        <v>3449837.57</v>
      </c>
      <c r="D15" s="13">
        <v>1499788.47</v>
      </c>
      <c r="E15" s="13">
        <f t="shared" ref="E15" si="4">C15+D15</f>
        <v>4949626.04</v>
      </c>
      <c r="F15" s="13">
        <v>2539216.44</v>
      </c>
      <c r="G15" s="13">
        <v>2539216.44</v>
      </c>
      <c r="H15" s="13">
        <f t="shared" ref="H15" si="5">E15-F15</f>
        <v>2410409.6</v>
      </c>
    </row>
    <row r="16" spans="1:8" x14ac:dyDescent="0.2">
      <c r="A16" s="2"/>
      <c r="B16" s="20"/>
      <c r="C16" s="13">
        <v>12099535.65</v>
      </c>
      <c r="D16" s="13">
        <v>0</v>
      </c>
      <c r="E16" s="13">
        <f t="shared" ref="E16" si="6">C16+D16</f>
        <v>12099535.65</v>
      </c>
      <c r="F16" s="13">
        <v>2879448.17</v>
      </c>
      <c r="G16" s="13">
        <v>2879448.17</v>
      </c>
      <c r="H16" s="13">
        <f t="shared" ref="H16" si="7">E16-F16</f>
        <v>9220087.4800000004</v>
      </c>
    </row>
    <row r="17" spans="1:8" x14ac:dyDescent="0.2">
      <c r="A17" s="2"/>
      <c r="B17" s="20"/>
      <c r="C17" s="13">
        <v>2248000</v>
      </c>
      <c r="D17" s="13">
        <v>0</v>
      </c>
      <c r="E17" s="13">
        <f t="shared" ref="E17" si="8">C17+D17</f>
        <v>2248000</v>
      </c>
      <c r="F17" s="13">
        <v>630074.29</v>
      </c>
      <c r="G17" s="13">
        <v>630074.29</v>
      </c>
      <c r="H17" s="13">
        <f t="shared" ref="H17" si="9">E17-F17</f>
        <v>1617925.71</v>
      </c>
    </row>
    <row r="18" spans="1:8" x14ac:dyDescent="0.2">
      <c r="A18" s="2"/>
      <c r="B18" s="20"/>
      <c r="C18" s="13">
        <v>2235177.69</v>
      </c>
      <c r="D18" s="13">
        <v>0.05</v>
      </c>
      <c r="E18" s="13">
        <f t="shared" ref="E18" si="10">C18+D18</f>
        <v>2235177.7399999998</v>
      </c>
      <c r="F18" s="13">
        <v>519448.89</v>
      </c>
      <c r="G18" s="13">
        <v>519448.89</v>
      </c>
      <c r="H18" s="13">
        <f t="shared" ref="H18" si="11">E18-F18</f>
        <v>1715728.8499999996</v>
      </c>
    </row>
    <row r="19" spans="1:8" x14ac:dyDescent="0.2">
      <c r="A19" s="2"/>
      <c r="B19" s="20"/>
      <c r="C19" s="13">
        <v>10904464.09</v>
      </c>
      <c r="D19" s="13">
        <v>877964.97</v>
      </c>
      <c r="E19" s="13">
        <f t="shared" ref="E19" si="12">C19+D19</f>
        <v>11782429.060000001</v>
      </c>
      <c r="F19" s="13">
        <v>4526790.97</v>
      </c>
      <c r="G19" s="13">
        <v>4526790.97</v>
      </c>
      <c r="H19" s="13">
        <f t="shared" ref="H19" si="13">E19-F19</f>
        <v>7255638.0900000008</v>
      </c>
    </row>
    <row r="20" spans="1:8" x14ac:dyDescent="0.2">
      <c r="A20" s="2"/>
      <c r="B20" s="20"/>
      <c r="C20" s="13">
        <v>1781975.85</v>
      </c>
      <c r="D20" s="13">
        <v>1000</v>
      </c>
      <c r="E20" s="13">
        <f t="shared" ref="E20" si="14">C20+D20</f>
        <v>1782975.85</v>
      </c>
      <c r="F20" s="13">
        <v>706972.31</v>
      </c>
      <c r="G20" s="13">
        <v>706972.31</v>
      </c>
      <c r="H20" s="13">
        <f t="shared" ref="H20" si="15">E20-F20</f>
        <v>1076003.54</v>
      </c>
    </row>
    <row r="21" spans="1:8" x14ac:dyDescent="0.2">
      <c r="A21" s="2"/>
      <c r="B21" s="20"/>
      <c r="C21" s="13">
        <v>171336.7</v>
      </c>
      <c r="D21" s="13">
        <v>10000</v>
      </c>
      <c r="E21" s="13">
        <f t="shared" ref="E21" si="16">C21+D21</f>
        <v>181336.7</v>
      </c>
      <c r="F21" s="13">
        <v>44377.38</v>
      </c>
      <c r="G21" s="13">
        <v>44377.38</v>
      </c>
      <c r="H21" s="13">
        <f t="shared" ref="H21" si="17">E21-F21</f>
        <v>136959.32</v>
      </c>
    </row>
    <row r="22" spans="1:8" x14ac:dyDescent="0.2">
      <c r="A22" s="2"/>
      <c r="B22" s="20"/>
      <c r="C22" s="13">
        <v>211682.4</v>
      </c>
      <c r="D22" s="13">
        <v>5000</v>
      </c>
      <c r="E22" s="13">
        <f t="shared" ref="E22" si="18">C22+D22</f>
        <v>216682.4</v>
      </c>
      <c r="F22" s="13">
        <v>52273.440000000002</v>
      </c>
      <c r="G22" s="13">
        <v>52273.440000000002</v>
      </c>
      <c r="H22" s="13">
        <f t="shared" ref="H22" si="19">E22-F22</f>
        <v>164408.95999999999</v>
      </c>
    </row>
    <row r="23" spans="1:8" x14ac:dyDescent="0.2">
      <c r="A23" s="2"/>
      <c r="B23" s="20"/>
      <c r="C23" s="13">
        <v>4784273.42</v>
      </c>
      <c r="D23" s="13">
        <v>23920</v>
      </c>
      <c r="E23" s="13">
        <f t="shared" ref="E23" si="20">C23+D23</f>
        <v>4808193.42</v>
      </c>
      <c r="F23" s="13">
        <v>529273.41</v>
      </c>
      <c r="G23" s="13">
        <v>529273.41</v>
      </c>
      <c r="H23" s="13">
        <f t="shared" ref="H23" si="21">E23-F23</f>
        <v>4278920.01</v>
      </c>
    </row>
    <row r="24" spans="1:8" x14ac:dyDescent="0.2">
      <c r="A24" s="2"/>
      <c r="B24" s="20"/>
      <c r="C24" s="13">
        <v>700578.93</v>
      </c>
      <c r="D24" s="13">
        <v>12845.89</v>
      </c>
      <c r="E24" s="13">
        <f t="shared" ref="E24" si="22">C24+D24</f>
        <v>713424.82000000007</v>
      </c>
      <c r="F24" s="13">
        <v>174191.23</v>
      </c>
      <c r="G24" s="13">
        <v>174191.23</v>
      </c>
      <c r="H24" s="13">
        <f t="shared" ref="H24" si="23">E24-F24</f>
        <v>539233.59000000008</v>
      </c>
    </row>
    <row r="25" spans="1:8" x14ac:dyDescent="0.2">
      <c r="A25" s="2"/>
      <c r="B25" s="20"/>
      <c r="C25" s="13">
        <v>282747.40999999997</v>
      </c>
      <c r="D25" s="13">
        <v>-100000</v>
      </c>
      <c r="E25" s="13">
        <f t="shared" ref="E25" si="24">C25+D25</f>
        <v>182747.40999999997</v>
      </c>
      <c r="F25" s="13">
        <v>40711.300000000003</v>
      </c>
      <c r="G25" s="13">
        <v>40711.300000000003</v>
      </c>
      <c r="H25" s="13">
        <f t="shared" ref="H25" si="25">E25-F25</f>
        <v>142036.10999999999</v>
      </c>
    </row>
    <row r="26" spans="1:8" x14ac:dyDescent="0.2">
      <c r="A26" s="2"/>
      <c r="B26" s="20"/>
      <c r="C26" s="13">
        <v>14146757.91</v>
      </c>
      <c r="D26" s="13">
        <v>-51994.14</v>
      </c>
      <c r="E26" s="13">
        <f t="shared" ref="E26" si="26">C26+D26</f>
        <v>14094763.77</v>
      </c>
      <c r="F26" s="13">
        <v>3338872.21</v>
      </c>
      <c r="G26" s="13">
        <v>3338872.21</v>
      </c>
      <c r="H26" s="13">
        <f t="shared" ref="H26" si="27">E26-F26</f>
        <v>10755891.559999999</v>
      </c>
    </row>
    <row r="27" spans="1:8" x14ac:dyDescent="0.2">
      <c r="A27" s="2"/>
      <c r="B27" s="20"/>
      <c r="C27" s="13">
        <v>2075000</v>
      </c>
      <c r="D27" s="13">
        <v>-160645.29999999999</v>
      </c>
      <c r="E27" s="13">
        <f t="shared" ref="E27" si="28">C27+D27</f>
        <v>1914354.7</v>
      </c>
      <c r="F27" s="13">
        <v>139773.96</v>
      </c>
      <c r="G27" s="13">
        <v>139773.96</v>
      </c>
      <c r="H27" s="13">
        <f t="shared" ref="H27" si="29">E27-F27</f>
        <v>1774580.74</v>
      </c>
    </row>
    <row r="28" spans="1:8" x14ac:dyDescent="0.2">
      <c r="A28" s="2"/>
      <c r="B28" s="20"/>
      <c r="C28" s="13">
        <v>202747.41</v>
      </c>
      <c r="D28" s="13">
        <v>3700</v>
      </c>
      <c r="E28" s="13">
        <f t="shared" ref="E28" si="30">C28+D28</f>
        <v>206447.41</v>
      </c>
      <c r="F28" s="13">
        <v>61608.09</v>
      </c>
      <c r="G28" s="13">
        <v>61608.09</v>
      </c>
      <c r="H28" s="13">
        <f t="shared" ref="H28" si="31">E28-F28</f>
        <v>144839.32</v>
      </c>
    </row>
    <row r="29" spans="1:8" x14ac:dyDescent="0.2">
      <c r="A29" s="2"/>
      <c r="B29" s="20"/>
      <c r="C29" s="13">
        <v>1532000</v>
      </c>
      <c r="D29" s="13">
        <v>5800</v>
      </c>
      <c r="E29" s="13">
        <f t="shared" ref="E29" si="32">C29+D29</f>
        <v>1537800</v>
      </c>
      <c r="F29" s="13">
        <v>20600</v>
      </c>
      <c r="G29" s="13">
        <v>20600</v>
      </c>
      <c r="H29" s="13">
        <f t="shared" ref="H29" si="33">E29-F29</f>
        <v>1517200</v>
      </c>
    </row>
    <row r="30" spans="1:8" x14ac:dyDescent="0.2">
      <c r="A30" s="2"/>
      <c r="B30" s="20"/>
      <c r="C30" s="13">
        <v>1985000</v>
      </c>
      <c r="D30" s="13">
        <v>2495469.1</v>
      </c>
      <c r="E30" s="13">
        <f t="shared" ref="E30" si="34">C30+D30</f>
        <v>4480469.0999999996</v>
      </c>
      <c r="F30" s="13">
        <v>1054980.1299999999</v>
      </c>
      <c r="G30" s="13">
        <v>1054980.1299999999</v>
      </c>
      <c r="H30" s="13">
        <f t="shared" ref="H30" si="35">E30-F30</f>
        <v>3425488.9699999997</v>
      </c>
    </row>
    <row r="31" spans="1:8" x14ac:dyDescent="0.2">
      <c r="A31" s="2"/>
      <c r="B31" s="20"/>
      <c r="C31" s="13">
        <v>5169001.75</v>
      </c>
      <c r="D31" s="13">
        <v>678966.43</v>
      </c>
      <c r="E31" s="13">
        <f t="shared" ref="E31" si="36">C31+D31</f>
        <v>5847968.1799999997</v>
      </c>
      <c r="F31" s="13">
        <v>701808.41</v>
      </c>
      <c r="G31" s="13">
        <v>701808.41</v>
      </c>
      <c r="H31" s="13">
        <f t="shared" ref="H31" si="37">E31-F31</f>
        <v>5146159.7699999996</v>
      </c>
    </row>
    <row r="32" spans="1:8" x14ac:dyDescent="0.2">
      <c r="A32" s="2"/>
      <c r="B32" s="20"/>
      <c r="C32" s="13">
        <v>887243.9</v>
      </c>
      <c r="D32" s="13">
        <v>10000</v>
      </c>
      <c r="E32" s="13">
        <f t="shared" ref="E32" si="38">C32+D32</f>
        <v>897243.9</v>
      </c>
      <c r="F32" s="13">
        <v>303989.03999999998</v>
      </c>
      <c r="G32" s="13">
        <v>303989.03999999998</v>
      </c>
      <c r="H32" s="13">
        <f t="shared" ref="H32" si="39">E32-F32</f>
        <v>593254.8600000001</v>
      </c>
    </row>
    <row r="33" spans="1:8" x14ac:dyDescent="0.2">
      <c r="A33" s="2"/>
      <c r="B33" s="20"/>
      <c r="C33" s="13">
        <v>4259200.18</v>
      </c>
      <c r="D33" s="13">
        <v>5050</v>
      </c>
      <c r="E33" s="13">
        <f t="shared" ref="E33" si="40">C33+D33</f>
        <v>4264250.18</v>
      </c>
      <c r="F33" s="13">
        <v>360079.21</v>
      </c>
      <c r="G33" s="13">
        <v>360079.21</v>
      </c>
      <c r="H33" s="13">
        <f t="shared" ref="H33" si="41">E33-F33</f>
        <v>3904170.9699999997</v>
      </c>
    </row>
    <row r="34" spans="1:8" x14ac:dyDescent="0.2">
      <c r="A34" s="2"/>
      <c r="B34" s="20"/>
      <c r="C34" s="13">
        <v>1798123.22</v>
      </c>
      <c r="D34" s="13">
        <v>9178.48</v>
      </c>
      <c r="E34" s="13">
        <f t="shared" ref="E34" si="42">C34+D34</f>
        <v>1807301.7</v>
      </c>
      <c r="F34" s="13">
        <v>210506</v>
      </c>
      <c r="G34" s="13">
        <v>210506</v>
      </c>
      <c r="H34" s="13">
        <f t="shared" ref="H34" si="43">E34-F34</f>
        <v>1596795.7</v>
      </c>
    </row>
    <row r="35" spans="1:8" x14ac:dyDescent="0.2">
      <c r="A35" s="2"/>
      <c r="B35" s="20"/>
      <c r="C35" s="13">
        <v>306170.64</v>
      </c>
      <c r="D35" s="13">
        <v>300</v>
      </c>
      <c r="E35" s="13">
        <f t="shared" ref="E35" si="44">C35+D35</f>
        <v>306470.64</v>
      </c>
      <c r="F35" s="13">
        <v>65549.399999999994</v>
      </c>
      <c r="G35" s="13">
        <v>65549.399999999994</v>
      </c>
      <c r="H35" s="13">
        <f t="shared" ref="H35" si="45">E35-F35</f>
        <v>240921.24000000002</v>
      </c>
    </row>
    <row r="36" spans="1:8" x14ac:dyDescent="0.2">
      <c r="A36" s="2"/>
      <c r="B36" s="20"/>
      <c r="C36" s="13">
        <v>432970.85</v>
      </c>
      <c r="D36" s="13">
        <v>5300</v>
      </c>
      <c r="E36" s="13">
        <f t="shared" ref="E36" si="46">C36+D36</f>
        <v>438270.85</v>
      </c>
      <c r="F36" s="13">
        <v>28760.85</v>
      </c>
      <c r="G36" s="13">
        <v>28760.85</v>
      </c>
      <c r="H36" s="13">
        <f t="shared" ref="H36" si="47">E36-F36</f>
        <v>409510</v>
      </c>
    </row>
    <row r="37" spans="1:8" x14ac:dyDescent="0.2">
      <c r="A37" s="2"/>
      <c r="B37" s="20"/>
      <c r="C37" s="13">
        <v>1945554.59</v>
      </c>
      <c r="D37" s="13">
        <v>1017321.7</v>
      </c>
      <c r="E37" s="13">
        <f t="shared" ref="E37" si="48">C37+D37</f>
        <v>2962876.29</v>
      </c>
      <c r="F37" s="13">
        <v>1864369.14</v>
      </c>
      <c r="G37" s="13">
        <v>1864369.14</v>
      </c>
      <c r="H37" s="13">
        <f t="shared" ref="H37" si="49">E37-F37</f>
        <v>1098507.1500000001</v>
      </c>
    </row>
    <row r="38" spans="1:8" x14ac:dyDescent="0.2">
      <c r="A38" s="2"/>
      <c r="B38" s="20"/>
      <c r="C38" s="13">
        <v>1559854.0800000001</v>
      </c>
      <c r="D38" s="13">
        <v>250</v>
      </c>
      <c r="E38" s="13">
        <f t="shared" ref="E38" si="50">C38+D38</f>
        <v>1560104.08</v>
      </c>
      <c r="F38" s="13">
        <v>322089.84000000003</v>
      </c>
      <c r="G38" s="13">
        <v>322089.84000000003</v>
      </c>
      <c r="H38" s="13">
        <f t="shared" ref="H38" si="51">E38-F38</f>
        <v>1238014.24</v>
      </c>
    </row>
    <row r="39" spans="1:8" x14ac:dyDescent="0.2">
      <c r="A39" s="2"/>
      <c r="B39" s="20"/>
      <c r="C39" s="13">
        <v>2221844.2599999998</v>
      </c>
      <c r="D39" s="13">
        <v>300</v>
      </c>
      <c r="E39" s="13">
        <f t="shared" ref="E39" si="52">C39+D39</f>
        <v>2222144.2599999998</v>
      </c>
      <c r="F39" s="13">
        <v>425673.47</v>
      </c>
      <c r="G39" s="13">
        <v>425673.47</v>
      </c>
      <c r="H39" s="13">
        <f t="shared" ref="H39" si="53">E39-F39</f>
        <v>1796470.7899999998</v>
      </c>
    </row>
    <row r="40" spans="1:8" x14ac:dyDescent="0.2">
      <c r="A40" s="2"/>
      <c r="B40" s="20"/>
      <c r="C40" s="13">
        <v>1907708.38</v>
      </c>
      <c r="D40" s="13">
        <v>3750</v>
      </c>
      <c r="E40" s="13">
        <f t="shared" ref="E40" si="54">C40+D40</f>
        <v>1911458.38</v>
      </c>
      <c r="F40" s="13">
        <v>457939.64</v>
      </c>
      <c r="G40" s="13">
        <v>457939.64</v>
      </c>
      <c r="H40" s="13">
        <f t="shared" ref="H40" si="55">E40-F40</f>
        <v>1453518.7399999998</v>
      </c>
    </row>
    <row r="41" spans="1:8" x14ac:dyDescent="0.2">
      <c r="A41" s="2"/>
      <c r="B41" s="20"/>
      <c r="C41" s="13">
        <v>994681.11</v>
      </c>
      <c r="D41" s="13">
        <v>454023.59</v>
      </c>
      <c r="E41" s="13">
        <f t="shared" ref="E41" si="56">C41+D41</f>
        <v>1448704.7</v>
      </c>
      <c r="F41" s="13">
        <v>813874.27</v>
      </c>
      <c r="G41" s="13">
        <v>813874.27</v>
      </c>
      <c r="H41" s="13">
        <f t="shared" ref="H41" si="57">E41-F41</f>
        <v>634830.42999999993</v>
      </c>
    </row>
    <row r="42" spans="1:8" x14ac:dyDescent="0.2">
      <c r="A42" s="2"/>
      <c r="B42" s="20"/>
      <c r="C42" s="13">
        <v>2021462.39</v>
      </c>
      <c r="D42" s="13">
        <v>1450</v>
      </c>
      <c r="E42" s="13">
        <f t="shared" ref="E42" si="58">C42+D42</f>
        <v>2022912.39</v>
      </c>
      <c r="F42" s="13">
        <v>554573.64</v>
      </c>
      <c r="G42" s="13">
        <v>554573.64</v>
      </c>
      <c r="H42" s="13">
        <f t="shared" ref="H42" si="59">E42-F42</f>
        <v>1468338.75</v>
      </c>
    </row>
    <row r="43" spans="1:8" x14ac:dyDescent="0.2">
      <c r="A43" s="2"/>
      <c r="B43" s="20"/>
      <c r="C43" s="13">
        <v>43563238.060000002</v>
      </c>
      <c r="D43" s="13">
        <v>22404073.890000001</v>
      </c>
      <c r="E43" s="13">
        <f t="shared" ref="E43" si="60">C43+D43</f>
        <v>65967311.950000003</v>
      </c>
      <c r="F43" s="13">
        <v>21389508.73</v>
      </c>
      <c r="G43" s="13">
        <v>21389508.73</v>
      </c>
      <c r="H43" s="13">
        <f t="shared" ref="H43" si="61">E43-F43</f>
        <v>44577803.219999999</v>
      </c>
    </row>
    <row r="44" spans="1:8" x14ac:dyDescent="0.2">
      <c r="A44" s="2"/>
      <c r="B44" s="20"/>
      <c r="C44" s="13">
        <v>304046.05</v>
      </c>
      <c r="D44" s="13">
        <v>-304046.05</v>
      </c>
      <c r="E44" s="13">
        <f t="shared" ref="E44" si="62">C44+D44</f>
        <v>0</v>
      </c>
      <c r="F44" s="13">
        <v>0</v>
      </c>
      <c r="G44" s="13">
        <v>0</v>
      </c>
      <c r="H44" s="13">
        <f t="shared" ref="H44" si="63">E44-F44</f>
        <v>0</v>
      </c>
    </row>
    <row r="45" spans="1:8" x14ac:dyDescent="0.2">
      <c r="A45" s="2"/>
      <c r="B45" s="20"/>
      <c r="C45" s="13">
        <v>0</v>
      </c>
      <c r="D45" s="13">
        <v>751126.42</v>
      </c>
      <c r="E45" s="13">
        <f t="shared" ref="E45" si="64">C45+D45</f>
        <v>751126.42</v>
      </c>
      <c r="F45" s="13">
        <v>214080.96</v>
      </c>
      <c r="G45" s="13">
        <v>214080.96</v>
      </c>
      <c r="H45" s="13">
        <f t="shared" ref="H45" si="65">E45-F45</f>
        <v>537045.46000000008</v>
      </c>
    </row>
    <row r="46" spans="1:8" x14ac:dyDescent="0.2">
      <c r="A46" s="2"/>
      <c r="B46" s="20"/>
      <c r="C46" s="13">
        <v>3661518.93</v>
      </c>
      <c r="D46" s="13">
        <v>0.6</v>
      </c>
      <c r="E46" s="13">
        <f t="shared" ref="E46" si="66">C46+D46</f>
        <v>3661519.5300000003</v>
      </c>
      <c r="F46" s="13">
        <v>468490.68</v>
      </c>
      <c r="G46" s="13">
        <v>468490.68</v>
      </c>
      <c r="H46" s="13">
        <f t="shared" ref="H46" si="67">E46-F46</f>
        <v>3193028.85</v>
      </c>
    </row>
    <row r="47" spans="1:8" x14ac:dyDescent="0.2">
      <c r="A47" s="2"/>
      <c r="B47" s="20"/>
      <c r="C47" s="13">
        <v>4202697.0199999996</v>
      </c>
      <c r="D47" s="13">
        <v>2000000</v>
      </c>
      <c r="E47" s="13">
        <f t="shared" ref="E47" si="68">C47+D47</f>
        <v>6202697.0199999996</v>
      </c>
      <c r="F47" s="13">
        <v>3214571.96</v>
      </c>
      <c r="G47" s="13">
        <v>3214571.96</v>
      </c>
      <c r="H47" s="13">
        <f t="shared" ref="H47" si="69">E47-F47</f>
        <v>2988125.0599999996</v>
      </c>
    </row>
    <row r="48" spans="1:8" x14ac:dyDescent="0.2">
      <c r="A48" s="2"/>
      <c r="B48" s="20"/>
      <c r="C48" s="13">
        <v>22141026.25</v>
      </c>
      <c r="D48" s="13">
        <v>-2214004.63</v>
      </c>
      <c r="E48" s="13">
        <f t="shared" ref="E48" si="70">C48+D48</f>
        <v>19927021.620000001</v>
      </c>
      <c r="F48" s="13">
        <v>4614285.33</v>
      </c>
      <c r="G48" s="13">
        <v>4614285.33</v>
      </c>
      <c r="H48" s="13">
        <f t="shared" ref="H48" si="71">E48-F48</f>
        <v>15312736.290000001</v>
      </c>
    </row>
    <row r="49" spans="1:8" x14ac:dyDescent="0.2">
      <c r="A49" s="2"/>
      <c r="B49" s="20"/>
      <c r="C49" s="13">
        <v>9478809.3000000007</v>
      </c>
      <c r="D49" s="13">
        <v>-4270778.1500000004</v>
      </c>
      <c r="E49" s="13">
        <f t="shared" ref="E49" si="72">C49+D49</f>
        <v>5208031.1500000004</v>
      </c>
      <c r="F49" s="13">
        <v>709719.18</v>
      </c>
      <c r="G49" s="13">
        <v>709719.18</v>
      </c>
      <c r="H49" s="13">
        <f t="shared" ref="H49" si="73">E49-F49</f>
        <v>4498311.9700000007</v>
      </c>
    </row>
    <row r="50" spans="1:8" x14ac:dyDescent="0.2">
      <c r="A50" s="2"/>
      <c r="B50" s="20"/>
      <c r="C50" s="13">
        <v>11902500</v>
      </c>
      <c r="D50" s="13">
        <v>7696372.8099999996</v>
      </c>
      <c r="E50" s="13">
        <f t="shared" ref="E50" si="74">C50+D50</f>
        <v>19598872.809999999</v>
      </c>
      <c r="F50" s="13">
        <v>2975625</v>
      </c>
      <c r="G50" s="13">
        <v>2975625</v>
      </c>
      <c r="H50" s="13">
        <f t="shared" ref="H50" si="75">E50-F50</f>
        <v>16623247.809999999</v>
      </c>
    </row>
    <row r="51" spans="1:8" x14ac:dyDescent="0.2">
      <c r="A51" s="2"/>
      <c r="B51" s="20"/>
      <c r="C51" s="13"/>
      <c r="D51" s="13"/>
      <c r="E51" s="13"/>
      <c r="F51" s="13"/>
      <c r="G51" s="13"/>
      <c r="H51" s="13"/>
    </row>
    <row r="52" spans="1:8" x14ac:dyDescent="0.2">
      <c r="A52" s="2"/>
      <c r="B52" s="23"/>
      <c r="C52" s="14"/>
      <c r="D52" s="14"/>
      <c r="E52" s="14"/>
      <c r="F52" s="14"/>
      <c r="G52" s="14"/>
      <c r="H52" s="14"/>
    </row>
    <row r="53" spans="1:8" x14ac:dyDescent="0.2">
      <c r="A53" s="24"/>
      <c r="B53" s="44" t="s">
        <v>53</v>
      </c>
      <c r="C53" s="21">
        <f t="shared" ref="C53:H53" si="76">SUM(C7:C52)</f>
        <v>208764378.78000006</v>
      </c>
      <c r="D53" s="21">
        <f t="shared" si="76"/>
        <v>34630780.010000005</v>
      </c>
      <c r="E53" s="21">
        <f t="shared" si="76"/>
        <v>243395158.79000002</v>
      </c>
      <c r="F53" s="21">
        <f t="shared" si="76"/>
        <v>66511451.599999994</v>
      </c>
      <c r="G53" s="21">
        <f t="shared" si="76"/>
        <v>66511451.599999994</v>
      </c>
      <c r="H53" s="21">
        <f t="shared" si="76"/>
        <v>176883707.19</v>
      </c>
    </row>
    <row r="56" spans="1:8" ht="45" customHeight="1" x14ac:dyDescent="0.2">
      <c r="A56" s="47" t="s">
        <v>131</v>
      </c>
      <c r="B56" s="48"/>
      <c r="C56" s="48"/>
      <c r="D56" s="48"/>
      <c r="E56" s="48"/>
      <c r="F56" s="48"/>
      <c r="G56" s="48"/>
      <c r="H56" s="49"/>
    </row>
    <row r="58" spans="1:8" x14ac:dyDescent="0.2">
      <c r="A58" s="52" t="s">
        <v>54</v>
      </c>
      <c r="B58" s="53"/>
      <c r="C58" s="47" t="s">
        <v>60</v>
      </c>
      <c r="D58" s="48"/>
      <c r="E58" s="48"/>
      <c r="F58" s="48"/>
      <c r="G58" s="49"/>
      <c r="H58" s="50" t="s">
        <v>59</v>
      </c>
    </row>
    <row r="59" spans="1:8" ht="22.5" x14ac:dyDescent="0.2">
      <c r="A59" s="54"/>
      <c r="B59" s="55"/>
      <c r="C59" s="7" t="s">
        <v>55</v>
      </c>
      <c r="D59" s="7" t="s">
        <v>125</v>
      </c>
      <c r="E59" s="7" t="s">
        <v>56</v>
      </c>
      <c r="F59" s="7" t="s">
        <v>57</v>
      </c>
      <c r="G59" s="7" t="s">
        <v>58</v>
      </c>
      <c r="H59" s="51"/>
    </row>
    <row r="60" spans="1:8" x14ac:dyDescent="0.2">
      <c r="A60" s="56"/>
      <c r="B60" s="57"/>
      <c r="C60" s="8">
        <v>1</v>
      </c>
      <c r="D60" s="8">
        <v>2</v>
      </c>
      <c r="E60" s="8" t="s">
        <v>126</v>
      </c>
      <c r="F60" s="8">
        <v>4</v>
      </c>
      <c r="G60" s="8">
        <v>5</v>
      </c>
      <c r="H60" s="8" t="s">
        <v>127</v>
      </c>
    </row>
    <row r="61" spans="1:8" x14ac:dyDescent="0.2">
      <c r="A61" s="26"/>
      <c r="B61" s="27"/>
      <c r="C61" s="31"/>
      <c r="D61" s="31"/>
      <c r="E61" s="31"/>
      <c r="F61" s="31"/>
      <c r="G61" s="31"/>
      <c r="H61" s="31"/>
    </row>
    <row r="62" spans="1:8" x14ac:dyDescent="0.2">
      <c r="A62" s="2" t="s">
        <v>8</v>
      </c>
      <c r="C62" s="32">
        <v>0</v>
      </c>
      <c r="D62" s="32">
        <v>0</v>
      </c>
      <c r="E62" s="32">
        <f>C62+D62</f>
        <v>0</v>
      </c>
      <c r="F62" s="32">
        <v>0</v>
      </c>
      <c r="G62" s="32">
        <v>0</v>
      </c>
      <c r="H62" s="32">
        <f>E62-F62</f>
        <v>0</v>
      </c>
    </row>
    <row r="63" spans="1:8" x14ac:dyDescent="0.2">
      <c r="A63" s="2" t="s">
        <v>9</v>
      </c>
      <c r="C63" s="32">
        <v>0</v>
      </c>
      <c r="D63" s="32">
        <v>0</v>
      </c>
      <c r="E63" s="32">
        <f t="shared" ref="E63:E65" si="77">C63+D63</f>
        <v>0</v>
      </c>
      <c r="F63" s="32">
        <v>0</v>
      </c>
      <c r="G63" s="32">
        <v>0</v>
      </c>
      <c r="H63" s="32">
        <f t="shared" ref="H63:H65" si="78">E63-F63</f>
        <v>0</v>
      </c>
    </row>
    <row r="64" spans="1:8" x14ac:dyDescent="0.2">
      <c r="A64" s="2" t="s">
        <v>10</v>
      </c>
      <c r="C64" s="32">
        <v>0</v>
      </c>
      <c r="D64" s="32">
        <v>0</v>
      </c>
      <c r="E64" s="32">
        <f t="shared" si="77"/>
        <v>0</v>
      </c>
      <c r="F64" s="32">
        <v>0</v>
      </c>
      <c r="G64" s="32">
        <v>0</v>
      </c>
      <c r="H64" s="32">
        <f t="shared" si="78"/>
        <v>0</v>
      </c>
    </row>
    <row r="65" spans="1:8" x14ac:dyDescent="0.2">
      <c r="A65" s="2" t="s">
        <v>11</v>
      </c>
      <c r="C65" s="32">
        <v>0</v>
      </c>
      <c r="D65" s="32">
        <v>0</v>
      </c>
      <c r="E65" s="32">
        <f t="shared" si="77"/>
        <v>0</v>
      </c>
      <c r="F65" s="32">
        <v>0</v>
      </c>
      <c r="G65" s="32">
        <v>0</v>
      </c>
      <c r="H65" s="32">
        <f t="shared" si="78"/>
        <v>0</v>
      </c>
    </row>
    <row r="66" spans="1:8" x14ac:dyDescent="0.2">
      <c r="A66" s="2"/>
      <c r="C66" s="33"/>
      <c r="D66" s="33"/>
      <c r="E66" s="33"/>
      <c r="F66" s="33"/>
      <c r="G66" s="33"/>
      <c r="H66" s="33"/>
    </row>
    <row r="67" spans="1:8" x14ac:dyDescent="0.2">
      <c r="A67" s="24"/>
      <c r="B67" s="44" t="s">
        <v>53</v>
      </c>
      <c r="C67" s="21">
        <f>SUM(C62:C66)</f>
        <v>0</v>
      </c>
      <c r="D67" s="21">
        <f>SUM(D62:D66)</f>
        <v>0</v>
      </c>
      <c r="E67" s="21">
        <f>SUM(E62:E65)</f>
        <v>0</v>
      </c>
      <c r="F67" s="21">
        <f>SUM(F62:F65)</f>
        <v>0</v>
      </c>
      <c r="G67" s="21">
        <f>SUM(G62:G65)</f>
        <v>0</v>
      </c>
      <c r="H67" s="21">
        <f>SUM(H62:H65)</f>
        <v>0</v>
      </c>
    </row>
    <row r="70" spans="1:8" ht="45" customHeight="1" x14ac:dyDescent="0.2">
      <c r="A70" s="47" t="s">
        <v>132</v>
      </c>
      <c r="B70" s="48"/>
      <c r="C70" s="48"/>
      <c r="D70" s="48"/>
      <c r="E70" s="48"/>
      <c r="F70" s="48"/>
      <c r="G70" s="48"/>
      <c r="H70" s="49"/>
    </row>
    <row r="71" spans="1:8" x14ac:dyDescent="0.2">
      <c r="A71" s="52" t="s">
        <v>54</v>
      </c>
      <c r="B71" s="53"/>
      <c r="C71" s="47" t="s">
        <v>60</v>
      </c>
      <c r="D71" s="48"/>
      <c r="E71" s="48"/>
      <c r="F71" s="48"/>
      <c r="G71" s="49"/>
      <c r="H71" s="50" t="s">
        <v>59</v>
      </c>
    </row>
    <row r="72" spans="1:8" ht="22.5" x14ac:dyDescent="0.2">
      <c r="A72" s="54"/>
      <c r="B72" s="55"/>
      <c r="C72" s="7" t="s">
        <v>55</v>
      </c>
      <c r="D72" s="7" t="s">
        <v>125</v>
      </c>
      <c r="E72" s="7" t="s">
        <v>56</v>
      </c>
      <c r="F72" s="7" t="s">
        <v>57</v>
      </c>
      <c r="G72" s="7" t="s">
        <v>58</v>
      </c>
      <c r="H72" s="51"/>
    </row>
    <row r="73" spans="1:8" x14ac:dyDescent="0.2">
      <c r="A73" s="56"/>
      <c r="B73" s="57"/>
      <c r="C73" s="8">
        <v>1</v>
      </c>
      <c r="D73" s="8">
        <v>2</v>
      </c>
      <c r="E73" s="8" t="s">
        <v>126</v>
      </c>
      <c r="F73" s="8">
        <v>4</v>
      </c>
      <c r="G73" s="8">
        <v>5</v>
      </c>
      <c r="H73" s="8" t="s">
        <v>127</v>
      </c>
    </row>
    <row r="74" spans="1:8" x14ac:dyDescent="0.2">
      <c r="A74" s="26"/>
      <c r="B74" s="27"/>
      <c r="C74" s="31"/>
      <c r="D74" s="31"/>
      <c r="E74" s="31"/>
      <c r="F74" s="31"/>
      <c r="G74" s="31"/>
      <c r="H74" s="31"/>
    </row>
    <row r="75" spans="1:8" ht="22.5" x14ac:dyDescent="0.2">
      <c r="A75" s="2"/>
      <c r="B75" s="29" t="s">
        <v>13</v>
      </c>
      <c r="C75" s="32">
        <v>0</v>
      </c>
      <c r="D75" s="32">
        <v>0</v>
      </c>
      <c r="E75" s="32">
        <f>C75+D75</f>
        <v>0</v>
      </c>
      <c r="F75" s="32">
        <v>0</v>
      </c>
      <c r="G75" s="32">
        <v>0</v>
      </c>
      <c r="H75" s="32">
        <f>E75-F75</f>
        <v>0</v>
      </c>
    </row>
    <row r="76" spans="1:8" x14ac:dyDescent="0.2">
      <c r="A76" s="2"/>
      <c r="B76" s="29"/>
      <c r="C76" s="32"/>
      <c r="D76" s="32"/>
      <c r="E76" s="32"/>
      <c r="F76" s="32"/>
      <c r="G76" s="32"/>
      <c r="H76" s="32"/>
    </row>
    <row r="77" spans="1:8" x14ac:dyDescent="0.2">
      <c r="A77" s="2"/>
      <c r="B77" s="29" t="s">
        <v>12</v>
      </c>
      <c r="C77" s="32">
        <v>0</v>
      </c>
      <c r="D77" s="32">
        <v>0</v>
      </c>
      <c r="E77" s="32">
        <f>C77+D77</f>
        <v>0</v>
      </c>
      <c r="F77" s="32">
        <v>0</v>
      </c>
      <c r="G77" s="32">
        <v>0</v>
      </c>
      <c r="H77" s="32">
        <f>E77-F77</f>
        <v>0</v>
      </c>
    </row>
    <row r="78" spans="1:8" x14ac:dyDescent="0.2">
      <c r="A78" s="2"/>
      <c r="B78" s="29"/>
      <c r="C78" s="32"/>
      <c r="D78" s="32"/>
      <c r="E78" s="32"/>
      <c r="F78" s="32"/>
      <c r="G78" s="32"/>
      <c r="H78" s="32"/>
    </row>
    <row r="79" spans="1:8" ht="22.5" x14ac:dyDescent="0.2">
      <c r="A79" s="2"/>
      <c r="B79" s="29" t="s">
        <v>14</v>
      </c>
      <c r="C79" s="32">
        <v>0</v>
      </c>
      <c r="D79" s="32">
        <v>0</v>
      </c>
      <c r="E79" s="32">
        <f>C79+D79</f>
        <v>0</v>
      </c>
      <c r="F79" s="32">
        <v>0</v>
      </c>
      <c r="G79" s="32">
        <v>0</v>
      </c>
      <c r="H79" s="32">
        <f>E79-F79</f>
        <v>0</v>
      </c>
    </row>
    <row r="80" spans="1:8" x14ac:dyDescent="0.2">
      <c r="A80" s="2"/>
      <c r="B80" s="29"/>
      <c r="C80" s="32"/>
      <c r="D80" s="32"/>
      <c r="E80" s="32"/>
      <c r="F80" s="32"/>
      <c r="G80" s="32"/>
      <c r="H80" s="32"/>
    </row>
    <row r="81" spans="1:8" ht="22.5" x14ac:dyDescent="0.2">
      <c r="A81" s="2"/>
      <c r="B81" s="29" t="s">
        <v>26</v>
      </c>
      <c r="C81" s="32">
        <v>0</v>
      </c>
      <c r="D81" s="32">
        <v>0</v>
      </c>
      <c r="E81" s="32">
        <f>C81+D81</f>
        <v>0</v>
      </c>
      <c r="F81" s="32">
        <v>0</v>
      </c>
      <c r="G81" s="32">
        <v>0</v>
      </c>
      <c r="H81" s="32">
        <f>E81-F81</f>
        <v>0</v>
      </c>
    </row>
    <row r="82" spans="1:8" x14ac:dyDescent="0.2">
      <c r="A82" s="2"/>
      <c r="B82" s="29"/>
      <c r="C82" s="32"/>
      <c r="D82" s="32"/>
      <c r="E82" s="32"/>
      <c r="F82" s="32"/>
      <c r="G82" s="32"/>
      <c r="H82" s="32"/>
    </row>
    <row r="83" spans="1:8" ht="22.5" x14ac:dyDescent="0.2">
      <c r="A83" s="2"/>
      <c r="B83" s="29" t="s">
        <v>27</v>
      </c>
      <c r="C83" s="32">
        <v>0</v>
      </c>
      <c r="D83" s="32">
        <v>0</v>
      </c>
      <c r="E83" s="32">
        <f>C83+D83</f>
        <v>0</v>
      </c>
      <c r="F83" s="32">
        <v>0</v>
      </c>
      <c r="G83" s="32">
        <v>0</v>
      </c>
      <c r="H83" s="32">
        <f>E83-F83</f>
        <v>0</v>
      </c>
    </row>
    <row r="84" spans="1:8" x14ac:dyDescent="0.2">
      <c r="A84" s="2"/>
      <c r="B84" s="29"/>
      <c r="C84" s="32"/>
      <c r="D84" s="32"/>
      <c r="E84" s="32"/>
      <c r="F84" s="32"/>
      <c r="G84" s="32"/>
      <c r="H84" s="32"/>
    </row>
    <row r="85" spans="1:8" ht="22.5" x14ac:dyDescent="0.2">
      <c r="A85" s="2"/>
      <c r="B85" s="29" t="s">
        <v>34</v>
      </c>
      <c r="C85" s="32">
        <v>0</v>
      </c>
      <c r="D85" s="32">
        <v>0</v>
      </c>
      <c r="E85" s="32">
        <f>C85+D85</f>
        <v>0</v>
      </c>
      <c r="F85" s="32">
        <v>0</v>
      </c>
      <c r="G85" s="32">
        <v>0</v>
      </c>
      <c r="H85" s="32">
        <f>E85-F85</f>
        <v>0</v>
      </c>
    </row>
    <row r="86" spans="1:8" x14ac:dyDescent="0.2">
      <c r="A86" s="2"/>
      <c r="B86" s="29"/>
      <c r="C86" s="32"/>
      <c r="D86" s="32"/>
      <c r="E86" s="32"/>
      <c r="F86" s="32"/>
      <c r="G86" s="32"/>
      <c r="H86" s="32"/>
    </row>
    <row r="87" spans="1:8" x14ac:dyDescent="0.2">
      <c r="A87" s="2"/>
      <c r="B87" s="29" t="s">
        <v>15</v>
      </c>
      <c r="C87" s="32">
        <v>0</v>
      </c>
      <c r="D87" s="32">
        <v>0</v>
      </c>
      <c r="E87" s="32">
        <f>C87+D87</f>
        <v>0</v>
      </c>
      <c r="F87" s="32">
        <v>0</v>
      </c>
      <c r="G87" s="32">
        <v>0</v>
      </c>
      <c r="H87" s="32">
        <f>E87-F87</f>
        <v>0</v>
      </c>
    </row>
    <row r="88" spans="1:8" x14ac:dyDescent="0.2">
      <c r="A88" s="28"/>
      <c r="B88" s="30"/>
      <c r="C88" s="33"/>
      <c r="D88" s="33"/>
      <c r="E88" s="33"/>
      <c r="F88" s="33"/>
      <c r="G88" s="33"/>
      <c r="H88" s="33"/>
    </row>
    <row r="89" spans="1:8" x14ac:dyDescent="0.2">
      <c r="A89" s="24"/>
      <c r="B89" s="44" t="s">
        <v>53</v>
      </c>
      <c r="C89" s="21">
        <f t="shared" ref="C89:H89" si="79">SUM(C75:C87)</f>
        <v>0</v>
      </c>
      <c r="D89" s="21">
        <f t="shared" si="79"/>
        <v>0</v>
      </c>
      <c r="E89" s="21">
        <f t="shared" si="79"/>
        <v>0</v>
      </c>
      <c r="F89" s="21">
        <f t="shared" si="79"/>
        <v>0</v>
      </c>
      <c r="G89" s="21">
        <f t="shared" si="79"/>
        <v>0</v>
      </c>
      <c r="H89" s="21">
        <f t="shared" si="79"/>
        <v>0</v>
      </c>
    </row>
  </sheetData>
  <sheetProtection formatCells="0" formatColumns="0" formatRows="0" insertRows="0" deleteRows="0" autoFilter="0"/>
  <mergeCells count="12">
    <mergeCell ref="A1:H1"/>
    <mergeCell ref="A3:B5"/>
    <mergeCell ref="A56:H56"/>
    <mergeCell ref="A58:B60"/>
    <mergeCell ref="C3:G3"/>
    <mergeCell ref="H3:H4"/>
    <mergeCell ref="A70:H70"/>
    <mergeCell ref="A71:B73"/>
    <mergeCell ref="C71:G71"/>
    <mergeCell ref="H71:H72"/>
    <mergeCell ref="C58:G58"/>
    <mergeCell ref="H58:H5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47" t="s">
        <v>133</v>
      </c>
      <c r="B1" s="48"/>
      <c r="C1" s="48"/>
      <c r="D1" s="48"/>
      <c r="E1" s="48"/>
      <c r="F1" s="48"/>
      <c r="G1" s="48"/>
      <c r="H1" s="49"/>
    </row>
    <row r="2" spans="1:8" x14ac:dyDescent="0.2">
      <c r="A2" s="52" t="s">
        <v>54</v>
      </c>
      <c r="B2" s="53"/>
      <c r="C2" s="47" t="s">
        <v>60</v>
      </c>
      <c r="D2" s="48"/>
      <c r="E2" s="48"/>
      <c r="F2" s="48"/>
      <c r="G2" s="49"/>
      <c r="H2" s="50" t="s">
        <v>59</v>
      </c>
    </row>
    <row r="3" spans="1:8" ht="24.95" customHeight="1" x14ac:dyDescent="0.2">
      <c r="A3" s="54"/>
      <c r="B3" s="55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1"/>
    </row>
    <row r="4" spans="1:8" x14ac:dyDescent="0.2">
      <c r="A4" s="56"/>
      <c r="B4" s="57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41"/>
      <c r="B5" s="42"/>
      <c r="C5" s="12"/>
      <c r="D5" s="12"/>
      <c r="E5" s="12"/>
      <c r="F5" s="12"/>
      <c r="G5" s="12"/>
      <c r="H5" s="12"/>
    </row>
    <row r="6" spans="1:8" x14ac:dyDescent="0.2">
      <c r="A6" s="38" t="s">
        <v>16</v>
      </c>
      <c r="B6" s="36"/>
      <c r="C6" s="13">
        <f t="shared" ref="C6:H6" si="0">SUM(C7:C14)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</row>
    <row r="7" spans="1:8" x14ac:dyDescent="0.2">
      <c r="A7" s="35"/>
      <c r="B7" s="39" t="s">
        <v>42</v>
      </c>
      <c r="C7" s="13">
        <v>0</v>
      </c>
      <c r="D7" s="13">
        <v>0</v>
      </c>
      <c r="E7" s="13">
        <f>C7+D7</f>
        <v>0</v>
      </c>
      <c r="F7" s="13">
        <v>0</v>
      </c>
      <c r="G7" s="13">
        <v>0</v>
      </c>
      <c r="H7" s="13">
        <f>E7-F7</f>
        <v>0</v>
      </c>
    </row>
    <row r="8" spans="1:8" x14ac:dyDescent="0.2">
      <c r="A8" s="35"/>
      <c r="B8" s="39" t="s">
        <v>17</v>
      </c>
      <c r="C8" s="13">
        <v>0</v>
      </c>
      <c r="D8" s="13">
        <v>0</v>
      </c>
      <c r="E8" s="13">
        <f t="shared" ref="E8:E14" si="1">C8+D8</f>
        <v>0</v>
      </c>
      <c r="F8" s="13">
        <v>0</v>
      </c>
      <c r="G8" s="13">
        <v>0</v>
      </c>
      <c r="H8" s="13">
        <f t="shared" ref="H8:H14" si="2">E8-F8</f>
        <v>0</v>
      </c>
    </row>
    <row r="9" spans="1:8" x14ac:dyDescent="0.2">
      <c r="A9" s="35"/>
      <c r="B9" s="39" t="s">
        <v>43</v>
      </c>
      <c r="C9" s="13">
        <v>0</v>
      </c>
      <c r="D9" s="13">
        <v>0</v>
      </c>
      <c r="E9" s="13">
        <f t="shared" si="1"/>
        <v>0</v>
      </c>
      <c r="F9" s="13">
        <v>0</v>
      </c>
      <c r="G9" s="13">
        <v>0</v>
      </c>
      <c r="H9" s="13">
        <f t="shared" si="2"/>
        <v>0</v>
      </c>
    </row>
    <row r="10" spans="1:8" x14ac:dyDescent="0.2">
      <c r="A10" s="35"/>
      <c r="B10" s="39" t="s">
        <v>3</v>
      </c>
      <c r="C10" s="13">
        <v>0</v>
      </c>
      <c r="D10" s="13">
        <v>0</v>
      </c>
      <c r="E10" s="13">
        <f t="shared" si="1"/>
        <v>0</v>
      </c>
      <c r="F10" s="13">
        <v>0</v>
      </c>
      <c r="G10" s="13">
        <v>0</v>
      </c>
      <c r="H10" s="13">
        <f t="shared" si="2"/>
        <v>0</v>
      </c>
    </row>
    <row r="11" spans="1:8" x14ac:dyDescent="0.2">
      <c r="A11" s="35"/>
      <c r="B11" s="39" t="s">
        <v>23</v>
      </c>
      <c r="C11" s="13">
        <v>0</v>
      </c>
      <c r="D11" s="13">
        <v>0</v>
      </c>
      <c r="E11" s="13">
        <f t="shared" si="1"/>
        <v>0</v>
      </c>
      <c r="F11" s="13">
        <v>0</v>
      </c>
      <c r="G11" s="13">
        <v>0</v>
      </c>
      <c r="H11" s="13">
        <f t="shared" si="2"/>
        <v>0</v>
      </c>
    </row>
    <row r="12" spans="1:8" x14ac:dyDescent="0.2">
      <c r="A12" s="35"/>
      <c r="B12" s="39" t="s">
        <v>18</v>
      </c>
      <c r="C12" s="13">
        <v>0</v>
      </c>
      <c r="D12" s="13">
        <v>0</v>
      </c>
      <c r="E12" s="13">
        <f t="shared" si="1"/>
        <v>0</v>
      </c>
      <c r="F12" s="13">
        <v>0</v>
      </c>
      <c r="G12" s="13">
        <v>0</v>
      </c>
      <c r="H12" s="13">
        <f t="shared" si="2"/>
        <v>0</v>
      </c>
    </row>
    <row r="13" spans="1:8" x14ac:dyDescent="0.2">
      <c r="A13" s="35"/>
      <c r="B13" s="39" t="s">
        <v>44</v>
      </c>
      <c r="C13" s="13">
        <v>0</v>
      </c>
      <c r="D13" s="13">
        <v>0</v>
      </c>
      <c r="E13" s="13">
        <f t="shared" si="1"/>
        <v>0</v>
      </c>
      <c r="F13" s="13">
        <v>0</v>
      </c>
      <c r="G13" s="13">
        <v>0</v>
      </c>
      <c r="H13" s="13">
        <f t="shared" si="2"/>
        <v>0</v>
      </c>
    </row>
    <row r="14" spans="1:8" x14ac:dyDescent="0.2">
      <c r="A14" s="35"/>
      <c r="B14" s="39" t="s">
        <v>19</v>
      </c>
      <c r="C14" s="13">
        <v>0</v>
      </c>
      <c r="D14" s="13">
        <v>0</v>
      </c>
      <c r="E14" s="13">
        <f t="shared" si="1"/>
        <v>0</v>
      </c>
      <c r="F14" s="13">
        <v>0</v>
      </c>
      <c r="G14" s="13">
        <v>0</v>
      </c>
      <c r="H14" s="13">
        <f t="shared" si="2"/>
        <v>0</v>
      </c>
    </row>
    <row r="15" spans="1:8" x14ac:dyDescent="0.2">
      <c r="A15" s="37"/>
      <c r="B15" s="39"/>
      <c r="C15" s="13"/>
      <c r="D15" s="13"/>
      <c r="E15" s="13"/>
      <c r="F15" s="13"/>
      <c r="G15" s="13"/>
      <c r="H15" s="13"/>
    </row>
    <row r="16" spans="1:8" x14ac:dyDescent="0.2">
      <c r="A16" s="38" t="s">
        <v>20</v>
      </c>
      <c r="B16" s="40"/>
      <c r="C16" s="13">
        <f t="shared" ref="C16:H16" si="3">SUM(C17:C23)</f>
        <v>0</v>
      </c>
      <c r="D16" s="13">
        <f t="shared" si="3"/>
        <v>0</v>
      </c>
      <c r="E16" s="13">
        <f t="shared" si="3"/>
        <v>0</v>
      </c>
      <c r="F16" s="13">
        <f t="shared" si="3"/>
        <v>0</v>
      </c>
      <c r="G16" s="13">
        <f t="shared" si="3"/>
        <v>0</v>
      </c>
      <c r="H16" s="13">
        <f t="shared" si="3"/>
        <v>0</v>
      </c>
    </row>
    <row r="17" spans="1:8" x14ac:dyDescent="0.2">
      <c r="A17" s="35"/>
      <c r="B17" s="39" t="s">
        <v>45</v>
      </c>
      <c r="C17" s="13">
        <v>0</v>
      </c>
      <c r="D17" s="13">
        <v>0</v>
      </c>
      <c r="E17" s="13">
        <f>C17+D17</f>
        <v>0</v>
      </c>
      <c r="F17" s="13">
        <v>0</v>
      </c>
      <c r="G17" s="13">
        <v>0</v>
      </c>
      <c r="H17" s="13">
        <f t="shared" ref="H17:H23" si="4">E17-F17</f>
        <v>0</v>
      </c>
    </row>
    <row r="18" spans="1:8" x14ac:dyDescent="0.2">
      <c r="A18" s="35"/>
      <c r="B18" s="39" t="s">
        <v>28</v>
      </c>
      <c r="C18" s="13">
        <v>0</v>
      </c>
      <c r="D18" s="13">
        <v>0</v>
      </c>
      <c r="E18" s="13">
        <f t="shared" ref="E18:E23" si="5">C18+D18</f>
        <v>0</v>
      </c>
      <c r="F18" s="13">
        <v>0</v>
      </c>
      <c r="G18" s="13">
        <v>0</v>
      </c>
      <c r="H18" s="13">
        <f t="shared" si="4"/>
        <v>0</v>
      </c>
    </row>
    <row r="19" spans="1:8" x14ac:dyDescent="0.2">
      <c r="A19" s="35"/>
      <c r="B19" s="39" t="s">
        <v>21</v>
      </c>
      <c r="C19" s="13">
        <v>0</v>
      </c>
      <c r="D19" s="13">
        <v>0</v>
      </c>
      <c r="E19" s="13">
        <f t="shared" si="5"/>
        <v>0</v>
      </c>
      <c r="F19" s="13">
        <v>0</v>
      </c>
      <c r="G19" s="13">
        <v>0</v>
      </c>
      <c r="H19" s="13">
        <f t="shared" si="4"/>
        <v>0</v>
      </c>
    </row>
    <row r="20" spans="1:8" x14ac:dyDescent="0.2">
      <c r="A20" s="35"/>
      <c r="B20" s="39" t="s">
        <v>46</v>
      </c>
      <c r="C20" s="13">
        <v>0</v>
      </c>
      <c r="D20" s="13">
        <v>0</v>
      </c>
      <c r="E20" s="13">
        <f t="shared" si="5"/>
        <v>0</v>
      </c>
      <c r="F20" s="13">
        <v>0</v>
      </c>
      <c r="G20" s="13">
        <v>0</v>
      </c>
      <c r="H20" s="13">
        <f t="shared" si="4"/>
        <v>0</v>
      </c>
    </row>
    <row r="21" spans="1:8" x14ac:dyDescent="0.2">
      <c r="A21" s="35"/>
      <c r="B21" s="39" t="s">
        <v>47</v>
      </c>
      <c r="C21" s="13">
        <v>0</v>
      </c>
      <c r="D21" s="13">
        <v>0</v>
      </c>
      <c r="E21" s="13">
        <f t="shared" si="5"/>
        <v>0</v>
      </c>
      <c r="F21" s="13">
        <v>0</v>
      </c>
      <c r="G21" s="13">
        <v>0</v>
      </c>
      <c r="H21" s="13">
        <f t="shared" si="4"/>
        <v>0</v>
      </c>
    </row>
    <row r="22" spans="1:8" x14ac:dyDescent="0.2">
      <c r="A22" s="35"/>
      <c r="B22" s="39" t="s">
        <v>48</v>
      </c>
      <c r="C22" s="13">
        <v>0</v>
      </c>
      <c r="D22" s="13">
        <v>0</v>
      </c>
      <c r="E22" s="13">
        <f t="shared" si="5"/>
        <v>0</v>
      </c>
      <c r="F22" s="13">
        <v>0</v>
      </c>
      <c r="G22" s="13">
        <v>0</v>
      </c>
      <c r="H22" s="13">
        <f t="shared" si="4"/>
        <v>0</v>
      </c>
    </row>
    <row r="23" spans="1:8" x14ac:dyDescent="0.2">
      <c r="A23" s="35"/>
      <c r="B23" s="39" t="s">
        <v>4</v>
      </c>
      <c r="C23" s="13">
        <v>0</v>
      </c>
      <c r="D23" s="13">
        <v>0</v>
      </c>
      <c r="E23" s="13">
        <f t="shared" si="5"/>
        <v>0</v>
      </c>
      <c r="F23" s="13">
        <v>0</v>
      </c>
      <c r="G23" s="13">
        <v>0</v>
      </c>
      <c r="H23" s="13">
        <f t="shared" si="4"/>
        <v>0</v>
      </c>
    </row>
    <row r="24" spans="1:8" x14ac:dyDescent="0.2">
      <c r="A24" s="37"/>
      <c r="B24" s="39"/>
      <c r="C24" s="13"/>
      <c r="D24" s="13"/>
      <c r="E24" s="13"/>
      <c r="F24" s="13"/>
      <c r="G24" s="13"/>
      <c r="H24" s="13"/>
    </row>
    <row r="25" spans="1:8" x14ac:dyDescent="0.2">
      <c r="A25" s="38" t="s">
        <v>49</v>
      </c>
      <c r="B25" s="40"/>
      <c r="C25" s="13">
        <f t="shared" ref="C25:H25" si="6">SUM(C26:C34)</f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</row>
    <row r="26" spans="1:8" x14ac:dyDescent="0.2">
      <c r="A26" s="35"/>
      <c r="B26" s="39" t="s">
        <v>29</v>
      </c>
      <c r="C26" s="13">
        <v>0</v>
      </c>
      <c r="D26" s="13">
        <v>0</v>
      </c>
      <c r="E26" s="13">
        <f>C26+D26</f>
        <v>0</v>
      </c>
      <c r="F26" s="13">
        <v>0</v>
      </c>
      <c r="G26" s="13">
        <v>0</v>
      </c>
      <c r="H26" s="13">
        <f t="shared" ref="H26:H34" si="7">E26-F26</f>
        <v>0</v>
      </c>
    </row>
    <row r="27" spans="1:8" x14ac:dyDescent="0.2">
      <c r="A27" s="35"/>
      <c r="B27" s="39" t="s">
        <v>24</v>
      </c>
      <c r="C27" s="13">
        <v>0</v>
      </c>
      <c r="D27" s="13">
        <v>0</v>
      </c>
      <c r="E27" s="13">
        <f t="shared" ref="E27:E34" si="8">C27+D27</f>
        <v>0</v>
      </c>
      <c r="F27" s="13">
        <v>0</v>
      </c>
      <c r="G27" s="13">
        <v>0</v>
      </c>
      <c r="H27" s="13">
        <f t="shared" si="7"/>
        <v>0</v>
      </c>
    </row>
    <row r="28" spans="1:8" x14ac:dyDescent="0.2">
      <c r="A28" s="35"/>
      <c r="B28" s="39" t="s">
        <v>30</v>
      </c>
      <c r="C28" s="13">
        <v>0</v>
      </c>
      <c r="D28" s="13">
        <v>0</v>
      </c>
      <c r="E28" s="13">
        <f t="shared" si="8"/>
        <v>0</v>
      </c>
      <c r="F28" s="13">
        <v>0</v>
      </c>
      <c r="G28" s="13">
        <v>0</v>
      </c>
      <c r="H28" s="13">
        <f t="shared" si="7"/>
        <v>0</v>
      </c>
    </row>
    <row r="29" spans="1:8" x14ac:dyDescent="0.2">
      <c r="A29" s="35"/>
      <c r="B29" s="39" t="s">
        <v>50</v>
      </c>
      <c r="C29" s="13">
        <v>0</v>
      </c>
      <c r="D29" s="13">
        <v>0</v>
      </c>
      <c r="E29" s="13">
        <f t="shared" si="8"/>
        <v>0</v>
      </c>
      <c r="F29" s="13">
        <v>0</v>
      </c>
      <c r="G29" s="13">
        <v>0</v>
      </c>
      <c r="H29" s="13">
        <f t="shared" si="7"/>
        <v>0</v>
      </c>
    </row>
    <row r="30" spans="1:8" x14ac:dyDescent="0.2">
      <c r="A30" s="35"/>
      <c r="B30" s="39" t="s">
        <v>22</v>
      </c>
      <c r="C30" s="13">
        <v>0</v>
      </c>
      <c r="D30" s="13">
        <v>0</v>
      </c>
      <c r="E30" s="13">
        <f t="shared" si="8"/>
        <v>0</v>
      </c>
      <c r="F30" s="13">
        <v>0</v>
      </c>
      <c r="G30" s="13">
        <v>0</v>
      </c>
      <c r="H30" s="13">
        <f t="shared" si="7"/>
        <v>0</v>
      </c>
    </row>
    <row r="31" spans="1:8" x14ac:dyDescent="0.2">
      <c r="A31" s="35"/>
      <c r="B31" s="39" t="s">
        <v>5</v>
      </c>
      <c r="C31" s="13">
        <v>0</v>
      </c>
      <c r="D31" s="13">
        <v>0</v>
      </c>
      <c r="E31" s="13">
        <f t="shared" si="8"/>
        <v>0</v>
      </c>
      <c r="F31" s="13">
        <v>0</v>
      </c>
      <c r="G31" s="13">
        <v>0</v>
      </c>
      <c r="H31" s="13">
        <f t="shared" si="7"/>
        <v>0</v>
      </c>
    </row>
    <row r="32" spans="1:8" x14ac:dyDescent="0.2">
      <c r="A32" s="35"/>
      <c r="B32" s="39" t="s">
        <v>6</v>
      </c>
      <c r="C32" s="13">
        <v>0</v>
      </c>
      <c r="D32" s="13">
        <v>0</v>
      </c>
      <c r="E32" s="13">
        <f t="shared" si="8"/>
        <v>0</v>
      </c>
      <c r="F32" s="13">
        <v>0</v>
      </c>
      <c r="G32" s="13">
        <v>0</v>
      </c>
      <c r="H32" s="13">
        <f t="shared" si="7"/>
        <v>0</v>
      </c>
    </row>
    <row r="33" spans="1:8" x14ac:dyDescent="0.2">
      <c r="A33" s="35"/>
      <c r="B33" s="39" t="s">
        <v>51</v>
      </c>
      <c r="C33" s="13">
        <v>0</v>
      </c>
      <c r="D33" s="13">
        <v>0</v>
      </c>
      <c r="E33" s="13">
        <f t="shared" si="8"/>
        <v>0</v>
      </c>
      <c r="F33" s="13">
        <v>0</v>
      </c>
      <c r="G33" s="13">
        <v>0</v>
      </c>
      <c r="H33" s="13">
        <f t="shared" si="7"/>
        <v>0</v>
      </c>
    </row>
    <row r="34" spans="1:8" x14ac:dyDescent="0.2">
      <c r="A34" s="35"/>
      <c r="B34" s="39" t="s">
        <v>31</v>
      </c>
      <c r="C34" s="13">
        <v>0</v>
      </c>
      <c r="D34" s="13">
        <v>0</v>
      </c>
      <c r="E34" s="13">
        <f t="shared" si="8"/>
        <v>0</v>
      </c>
      <c r="F34" s="13">
        <v>0</v>
      </c>
      <c r="G34" s="13">
        <v>0</v>
      </c>
      <c r="H34" s="13">
        <f t="shared" si="7"/>
        <v>0</v>
      </c>
    </row>
    <row r="35" spans="1:8" x14ac:dyDescent="0.2">
      <c r="A35" s="37"/>
      <c r="B35" s="39"/>
      <c r="C35" s="13"/>
      <c r="D35" s="13"/>
      <c r="E35" s="13"/>
      <c r="F35" s="13"/>
      <c r="G35" s="13"/>
      <c r="H35" s="13"/>
    </row>
    <row r="36" spans="1:8" x14ac:dyDescent="0.2">
      <c r="A36" s="38" t="s">
        <v>32</v>
      </c>
      <c r="B36" s="40"/>
      <c r="C36" s="13">
        <f t="shared" ref="C36:H36" si="9">SUM(C37:C40)</f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  <c r="H36" s="13">
        <f t="shared" si="9"/>
        <v>0</v>
      </c>
    </row>
    <row r="37" spans="1:8" x14ac:dyDescent="0.2">
      <c r="A37" s="35"/>
      <c r="B37" s="39" t="s">
        <v>52</v>
      </c>
      <c r="C37" s="13">
        <v>0</v>
      </c>
      <c r="D37" s="13">
        <v>0</v>
      </c>
      <c r="E37" s="13">
        <f>C37+D37</f>
        <v>0</v>
      </c>
      <c r="F37" s="13">
        <v>0</v>
      </c>
      <c r="G37" s="13">
        <v>0</v>
      </c>
      <c r="H37" s="13">
        <f t="shared" ref="H37:H40" si="10">E37-F37</f>
        <v>0</v>
      </c>
    </row>
    <row r="38" spans="1:8" ht="22.5" x14ac:dyDescent="0.2">
      <c r="A38" s="35"/>
      <c r="B38" s="39" t="s">
        <v>25</v>
      </c>
      <c r="C38" s="13">
        <v>0</v>
      </c>
      <c r="D38" s="13">
        <v>0</v>
      </c>
      <c r="E38" s="13">
        <f t="shared" ref="E38:E40" si="11">C38+D38</f>
        <v>0</v>
      </c>
      <c r="F38" s="13">
        <v>0</v>
      </c>
      <c r="G38" s="13">
        <v>0</v>
      </c>
      <c r="H38" s="13">
        <f t="shared" si="10"/>
        <v>0</v>
      </c>
    </row>
    <row r="39" spans="1:8" x14ac:dyDescent="0.2">
      <c r="A39" s="35"/>
      <c r="B39" s="39" t="s">
        <v>33</v>
      </c>
      <c r="C39" s="13">
        <v>0</v>
      </c>
      <c r="D39" s="13">
        <v>0</v>
      </c>
      <c r="E39" s="13">
        <f t="shared" si="11"/>
        <v>0</v>
      </c>
      <c r="F39" s="13">
        <v>0</v>
      </c>
      <c r="G39" s="13">
        <v>0</v>
      </c>
      <c r="H39" s="13">
        <f t="shared" si="10"/>
        <v>0</v>
      </c>
    </row>
    <row r="40" spans="1:8" x14ac:dyDescent="0.2">
      <c r="A40" s="35"/>
      <c r="B40" s="39" t="s">
        <v>7</v>
      </c>
      <c r="C40" s="13">
        <v>0</v>
      </c>
      <c r="D40" s="13">
        <v>0</v>
      </c>
      <c r="E40" s="13">
        <f t="shared" si="11"/>
        <v>0</v>
      </c>
      <c r="F40" s="13">
        <v>0</v>
      </c>
      <c r="G40" s="13">
        <v>0</v>
      </c>
      <c r="H40" s="13">
        <f t="shared" si="10"/>
        <v>0</v>
      </c>
    </row>
    <row r="41" spans="1:8" x14ac:dyDescent="0.2">
      <c r="A41" s="37"/>
      <c r="B41" s="39"/>
      <c r="C41" s="13"/>
      <c r="D41" s="13"/>
      <c r="E41" s="13"/>
      <c r="F41" s="13"/>
      <c r="G41" s="13"/>
      <c r="H41" s="13"/>
    </row>
    <row r="42" spans="1:8" x14ac:dyDescent="0.2">
      <c r="A42" s="43"/>
      <c r="B42" s="44" t="s">
        <v>53</v>
      </c>
      <c r="C42" s="21">
        <f t="shared" ref="C42:H42" si="12">SUM(C36+C25+C16+C6)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ivette</cp:lastModifiedBy>
  <cp:lastPrinted>2018-03-08T21:21:25Z</cp:lastPrinted>
  <dcterms:created xsi:type="dcterms:W3CDTF">2014-02-10T03:37:14Z</dcterms:created>
  <dcterms:modified xsi:type="dcterms:W3CDTF">2023-06-13T20:06:14Z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